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5487" windowHeight="1092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<sst xmlns="http://schemas.openxmlformats.org/spreadsheetml/2006/main" count="70" uniqueCount="69">
  <si>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</si>
  <si>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</si>
  <si>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</si>
  <si>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</si>
  <si>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</si>
  <si>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</si>
  <si>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</si>
  <si>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</si>
  <si>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</si>
  <si>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</si>
  <si>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РАСХОДОВ</t>
  </si>
  <si>
    <t>РАСХОДЫ</t>
  </si>
  <si>
    <t>ДЕФИЦИТ (-),  ПРОФИЦИТ (+)</t>
  </si>
  <si>
    <t>Наименование показателя</t>
  </si>
  <si>
    <t> Процент исполнения</t>
  </si>
  <si>
    <t>ГОСУДАРСТВЕННАЯ ПОШЛИНА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</si>
  <si>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</si>
  <si>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</si>
  <si>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</si>
  <si>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</si>
  <si>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</si>
  <si>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 xml:space="preserve">Культура </t>
  </si>
  <si>
    <t>Массовый спорт</t>
  </si>
  <si>
    <t>НАЛОГОВЫЕ  И НЕНАЛОГОВЫЕ ДОХОДЫ</t>
  </si>
  <si>
    <t>НАЛОГИ НА ПРИБЫЛЬ,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</si>
  <si>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</si>
  <si>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</si>
  <si>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</si>
  <si>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</si>
  <si>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Государственная пошлина за совершение нотариальных действий (за исключением действий.совершаемых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</si>
  <si>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.уполномоченными в соответствии с законодательными актами Российской Федерации на совершение нотариальных действий.</t>
  </si>
  <si>
    <t>Доходы,получаемые в виде арендной либо иной платы за передачу в возмездное пользование государственного и муниципального 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</si>
  <si>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 получаемые в виде арендной платы за земели после разграничения государственной 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</si>
  <si>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</si>
  <si>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</si>
  <si>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</si>
  <si>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</si>
  <si>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</si>
  <si>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межбюджетные трансферты передаваемые бюджетам</t>
  </si>
  <si>
    <t>Налог, взимаемый в связи с применением упращенной системы налогооблаженя</t>
  </si>
  <si>
    <t>ШТРАФЫСАНКЦИИ.ВОЗМЕЩЕНИЕ УЩЕРБА</t>
  </si>
  <si>
    <t>Денежные взыскания (штрафы). Установленные законами субъектов Российской Федерации за несоблюдение муниципальных правовых актов. Зачисляемые в бюджеты поселений</t>
  </si>
  <si>
    <t>ДОХОДЫ ОТ ПРОДАЖИ МАТЕРИАЛЬНЫХ НЕМАТЕРИАЛЬНЫХ АКТИВОВ</t>
  </si>
  <si>
    <t>Резервные фонды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</si>
  <si>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</si>
  <si>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</si>
  <si>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</si>
  <si>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</si>
  <si>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Обеспечение пожарной безопасности</t>
  </si>
  <si>
    <t>СОЦИАЛЬНАЯ ПОЛИТИКА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</si>
  <si>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</si>
  <si>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</si>
  <si>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</si>
  <si>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 xml:space="preserve">Доходы от реализации иного имузщества, находящихся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унитпрных предприятий, в том числе казенных), в части реализации основных средств по указанному имуществу 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</si>
  <si>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</si>
  <si>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</si>
  <si>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</si>
  <si>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</si>
  <si>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Другие вопросы в области национальной экономики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</si>
  <si>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</si>
  <si>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</si>
  <si>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Плановые назначения 2019 года</t>
  </si>
  <si>
    <t> Фактическое исполнение за 1полугодие квартал 2019 г.</t>
  </si>
  <si>
    <t>Профессиональная подготовка, переподготовка и повышение квалификации</t>
  </si>
  <si>
    <t>Приложение  к постановлению Администрации Углегорского сельского поселения от 02.07.2019 г № 59</t>
  </si>
  <si>
    <t>Отчет об исполнении бюджета Углегорского сельского поселения  за I полугодие 2019 года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</si>
  <si>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</si>
  <si>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</si>
  <si>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Жилищно-коммунальное хозяйство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</si>
</sst>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8" fontId="47" fillId="0" borderId="10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center" vertical="center" wrapText="1"/>
    </xf>
    <xf numFmtId="178" fontId="4" fillId="0" borderId="10" xfId="6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35" borderId="10" xfId="0" applyNumberFormat="1" applyFont="1" applyFill="1" applyBorder="1" applyAlignment="1">
      <alignment horizontal="center" vertical="center" wrapText="1"/>
    </xf>
    <xf numFmtId="179" fontId="2" fillId="35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78" fontId="48" fillId="34" borderId="1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tabSelected="1" view="pageBreakPreview" zoomScale="80" zoomScaleSheetLayoutView="80" zoomScalePageLayoutView="0" workbookViewId="0" topLeftCell="A1">
      <selection activeCell="D71" sqref="D71"/>
    </sheetView>
  </sheetViews>
  <sheetFormatPr defaultColWidth="9.140625" defaultRowHeight="15"/>
  <cols>
    <col min="1" max="1" width="4.140625" style="0" customWidth="1"/>
    <col min="2" max="2" width="60.57421875" style="0" customWidth="1"/>
    <col min="3" max="3" width="26.00390625" style="0" customWidth="1"/>
    <col min="4" max="4" width="14.421875" style="0" customWidth="1"/>
    <col min="5" max="5" width="13.140625" style="0" bestFit="1" customWidth="1"/>
  </cols>
  <sheetData>
    <row r="2" spans="3:5" ht="51.75" customHeight="1">
      <c r="C2" s="40" t="s">
        <v>64</v>
      </c>
      <c r="D2" s="40"/>
      <c r="E2" s="40"/>
    </row>
    <row r="3" spans="2:5" ht="51.75" customHeight="1">
      <c r="B3" s="41" t="s">
        <v>65</v>
      </c>
      <c r="C3" s="41"/>
      <c r="D3" s="41"/>
      <c r="E3" s="41"/>
    </row>
    <row r="5" spans="2:5" ht="61.5" customHeight="1">
      <c r="B5" s="22" t="s">
        <v>13</v>
      </c>
      <c r="C5" s="22" t="s">
        <v>61</v>
      </c>
      <c r="D5" s="22" t="s">
        <v>62</v>
      </c>
      <c r="E5" s="39" t="s">
        <v>14</v>
      </c>
    </row>
    <row r="6" spans="2:5" ht="21" customHeight="1">
      <c r="B6" s="17" t="s">
        <v>0</v>
      </c>
      <c r="C6" s="17"/>
      <c r="D6" s="17"/>
      <c r="E6" s="18"/>
    </row>
    <row r="7" spans="2:5" s="1" customFormat="1" ht="25.5" customHeight="1">
      <c r="B7" s="6" t="s">
        <v>23</v>
      </c>
      <c r="C7" s="23">
        <f>C8+C14+C22+C25+C32+C29</f>
        <v>1479.6</v>
      </c>
      <c r="D7" s="23">
        <f>D8+D10+D14+D22+D25+D32+D29</f>
        <v>735.1</v>
      </c>
      <c r="E7" s="4">
        <f aca="true" t="shared" si="0" ref="E7:E52">D7/C7*100</f>
        <v>49.6823465801568</v>
      </c>
    </row>
    <row r="8" spans="2:5" s="1" customFormat="1" ht="25.5" customHeight="1">
      <c r="B8" s="6" t="s">
        <v>24</v>
      </c>
      <c r="C8" s="24">
        <f>C9</f>
        <v>957</v>
      </c>
      <c r="D8" s="24">
        <f>D9</f>
        <v>428.4</v>
      </c>
      <c r="E8" s="4">
        <f t="shared" si="0"/>
        <v>44.76489028213166</v>
      </c>
    </row>
    <row r="9" spans="2:5" s="1" customFormat="1" ht="26.25" customHeight="1">
      <c r="B9" s="8" t="s">
        <v>25</v>
      </c>
      <c r="C9" s="24">
        <v>957</v>
      </c>
      <c r="D9" s="24">
        <v>428.4</v>
      </c>
      <c r="E9" s="4">
        <f t="shared" si="0"/>
        <v>44.76489028213166</v>
      </c>
    </row>
    <row r="10" spans="2:5" s="1" customFormat="1" ht="15">
      <c r="B10" s="6" t="s">
        <v>1</v>
      </c>
      <c r="C10" s="24">
        <f>C11+C12</f>
        <v>0</v>
      </c>
      <c r="D10" s="24">
        <f>D11+D12</f>
        <v>0</v>
      </c>
      <c r="E10" s="4">
        <v>0</v>
      </c>
    </row>
    <row r="11" spans="2:5" s="1" customFormat="1" ht="30.75">
      <c r="B11" s="6" t="s">
        <v>39</v>
      </c>
      <c r="C11" s="24">
        <v>0</v>
      </c>
      <c r="D11" s="24">
        <v>0</v>
      </c>
      <c r="E11" s="4">
        <v>0</v>
      </c>
    </row>
    <row r="12" spans="2:5" s="1" customFormat="1" ht="15">
      <c r="B12" s="6" t="s">
        <v>26</v>
      </c>
      <c r="C12" s="24">
        <f>C13</f>
        <v>0</v>
      </c>
      <c r="D12" s="24">
        <f>D13</f>
        <v>0</v>
      </c>
      <c r="E12" s="4">
        <v>0</v>
      </c>
    </row>
    <row r="13" spans="2:5" s="1" customFormat="1" ht="25.5" customHeight="1">
      <c r="B13" s="7" t="s">
        <v>26</v>
      </c>
      <c r="C13" s="25">
        <v>0</v>
      </c>
      <c r="D13" s="25">
        <v>0</v>
      </c>
      <c r="E13" s="4">
        <v>0</v>
      </c>
    </row>
    <row r="14" spans="2:5" s="1" customFormat="1" ht="25.5" customHeight="1">
      <c r="B14" s="6" t="s">
        <v>2</v>
      </c>
      <c r="C14" s="24">
        <f>C15+C17</f>
        <v>506.79999999999995</v>
      </c>
      <c r="D14" s="24">
        <f>D15+D17</f>
        <v>302.6</v>
      </c>
      <c r="E14" s="4">
        <f t="shared" si="0"/>
        <v>59.707971586424634</v>
      </c>
    </row>
    <row r="15" spans="2:5" s="1" customFormat="1" ht="24" customHeight="1">
      <c r="B15" s="6" t="s">
        <v>27</v>
      </c>
      <c r="C15" s="24">
        <f>C16</f>
        <v>119.7</v>
      </c>
      <c r="D15" s="24">
        <f>D16</f>
        <v>0.7</v>
      </c>
      <c r="E15" s="4">
        <f t="shared" si="0"/>
        <v>0.5847953216374269</v>
      </c>
    </row>
    <row r="16" spans="2:5" s="1" customFormat="1" ht="51" customHeight="1">
      <c r="B16" s="8" t="s">
        <v>28</v>
      </c>
      <c r="C16" s="25">
        <v>119.7</v>
      </c>
      <c r="D16" s="25">
        <v>0.7</v>
      </c>
      <c r="E16" s="4">
        <f t="shared" si="0"/>
        <v>0.5847953216374269</v>
      </c>
    </row>
    <row r="17" spans="2:5" s="1" customFormat="1" ht="15">
      <c r="B17" s="9" t="s">
        <v>3</v>
      </c>
      <c r="C17" s="26">
        <f>C19+C20</f>
        <v>387.09999999999997</v>
      </c>
      <c r="D17" s="26">
        <f>D19+D20</f>
        <v>301.90000000000003</v>
      </c>
      <c r="E17" s="4">
        <f t="shared" si="0"/>
        <v>77.99018341513822</v>
      </c>
    </row>
    <row r="18" spans="2:5" s="1" customFormat="1" ht="15">
      <c r="B18" s="8" t="s">
        <v>44</v>
      </c>
      <c r="C18" s="27">
        <f>C19</f>
        <v>339.7</v>
      </c>
      <c r="D18" s="27">
        <f>D19</f>
        <v>302.6</v>
      </c>
      <c r="E18" s="4">
        <f t="shared" si="0"/>
        <v>89.07859876361496</v>
      </c>
    </row>
    <row r="19" spans="2:5" s="1" customFormat="1" ht="38.25" customHeight="1">
      <c r="B19" s="10" t="s">
        <v>45</v>
      </c>
      <c r="C19" s="27">
        <v>339.7</v>
      </c>
      <c r="D19" s="27">
        <v>302.6</v>
      </c>
      <c r="E19" s="4">
        <f t="shared" si="0"/>
        <v>89.07859876361496</v>
      </c>
    </row>
    <row r="20" spans="2:5" s="1" customFormat="1" ht="15">
      <c r="B20" s="10" t="s">
        <v>46</v>
      </c>
      <c r="C20" s="27">
        <f>C21</f>
        <v>47.4</v>
      </c>
      <c r="D20" s="27">
        <f>D21</f>
        <v>-0.7</v>
      </c>
      <c r="E20" s="4">
        <f t="shared" si="0"/>
        <v>-1.4767932489451476</v>
      </c>
    </row>
    <row r="21" spans="2:5" s="1" customFormat="1" ht="46.5">
      <c r="B21" s="10" t="s">
        <v>47</v>
      </c>
      <c r="C21" s="27">
        <v>47.4</v>
      </c>
      <c r="D21" s="27">
        <v>-0.7</v>
      </c>
      <c r="E21" s="4">
        <f t="shared" si="0"/>
        <v>-1.4767932489451476</v>
      </c>
    </row>
    <row r="22" spans="2:5" s="1" customFormat="1" ht="16.5" customHeight="1">
      <c r="B22" s="9" t="s">
        <v>15</v>
      </c>
      <c r="C22" s="26">
        <f>C23</f>
        <v>5</v>
      </c>
      <c r="D22" s="26">
        <f>D23</f>
        <v>4.1</v>
      </c>
      <c r="E22" s="4">
        <f t="shared" si="0"/>
        <v>82</v>
      </c>
    </row>
    <row r="23" spans="2:5" s="1" customFormat="1" ht="63.75" customHeight="1">
      <c r="B23" s="10" t="s">
        <v>29</v>
      </c>
      <c r="C23" s="27">
        <f>C24</f>
        <v>5</v>
      </c>
      <c r="D23" s="27">
        <f>D24</f>
        <v>4.1</v>
      </c>
      <c r="E23" s="4">
        <f t="shared" si="0"/>
        <v>82</v>
      </c>
    </row>
    <row r="24" spans="2:5" s="1" customFormat="1" ht="93.75" customHeight="1">
      <c r="B24" s="8" t="s">
        <v>30</v>
      </c>
      <c r="C24" s="27">
        <v>5</v>
      </c>
      <c r="D24" s="27">
        <v>4.1</v>
      </c>
      <c r="E24" s="4">
        <f t="shared" si="0"/>
        <v>82</v>
      </c>
    </row>
    <row r="25" spans="2:5" s="1" customFormat="1" ht="59.25" customHeight="1">
      <c r="B25" s="9" t="s">
        <v>4</v>
      </c>
      <c r="C25" s="26">
        <f aca="true" t="shared" si="1" ref="C25:D27">C26</f>
        <v>0</v>
      </c>
      <c r="D25" s="26">
        <f t="shared" si="1"/>
        <v>0</v>
      </c>
      <c r="E25" s="4">
        <v>0</v>
      </c>
    </row>
    <row r="26" spans="2:5" s="1" customFormat="1" ht="85.5" customHeight="1">
      <c r="B26" s="10" t="s">
        <v>31</v>
      </c>
      <c r="C26" s="27">
        <f t="shared" si="1"/>
        <v>0</v>
      </c>
      <c r="D26" s="27">
        <f t="shared" si="1"/>
        <v>0</v>
      </c>
      <c r="E26" s="4">
        <v>0</v>
      </c>
    </row>
    <row r="27" spans="2:5" s="1" customFormat="1" ht="96.75" customHeight="1">
      <c r="B27" s="10" t="s">
        <v>32</v>
      </c>
      <c r="C27" s="27">
        <f t="shared" si="1"/>
        <v>0</v>
      </c>
      <c r="D27" s="27">
        <f>D28</f>
        <v>0</v>
      </c>
      <c r="E27" s="4">
        <v>0</v>
      </c>
    </row>
    <row r="28" spans="2:5" s="1" customFormat="1" ht="91.5" customHeight="1">
      <c r="B28" s="10" t="s">
        <v>7</v>
      </c>
      <c r="C28" s="27">
        <v>0</v>
      </c>
      <c r="D28" s="27">
        <v>0</v>
      </c>
      <c r="E28" s="4">
        <v>0</v>
      </c>
    </row>
    <row r="29" spans="2:5" s="1" customFormat="1" ht="30.75" hidden="1">
      <c r="B29" s="9" t="s">
        <v>42</v>
      </c>
      <c r="C29" s="26">
        <f>C31+C30</f>
        <v>0</v>
      </c>
      <c r="D29" s="26">
        <f>D31+D30</f>
        <v>0</v>
      </c>
      <c r="E29" s="4" t="e">
        <f t="shared" si="0"/>
        <v>#DIV/0!</v>
      </c>
    </row>
    <row r="30" spans="2:5" s="1" customFormat="1" ht="93.75" hidden="1">
      <c r="B30" s="10" t="s">
        <v>53</v>
      </c>
      <c r="C30" s="26">
        <v>0</v>
      </c>
      <c r="D30" s="26">
        <v>0</v>
      </c>
      <c r="E30" s="4" t="e">
        <f t="shared" si="0"/>
        <v>#DIV/0!</v>
      </c>
    </row>
    <row r="31" spans="2:5" s="1" customFormat="1" ht="62.25" hidden="1">
      <c r="B31" s="10" t="s">
        <v>52</v>
      </c>
      <c r="C31" s="27">
        <v>0</v>
      </c>
      <c r="D31" s="27">
        <v>0</v>
      </c>
      <c r="E31" s="4" t="e">
        <f t="shared" si="0"/>
        <v>#DIV/0!</v>
      </c>
    </row>
    <row r="32" spans="2:5" s="14" customFormat="1" ht="15">
      <c r="B32" s="9" t="s">
        <v>40</v>
      </c>
      <c r="C32" s="26">
        <f>C33</f>
        <v>10.8</v>
      </c>
      <c r="D32" s="26">
        <f>D33</f>
        <v>0</v>
      </c>
      <c r="E32" s="4">
        <f t="shared" si="0"/>
        <v>0</v>
      </c>
    </row>
    <row r="33" spans="2:5" s="1" customFormat="1" ht="91.5" customHeight="1">
      <c r="B33" s="10" t="s">
        <v>41</v>
      </c>
      <c r="C33" s="27">
        <v>10.8</v>
      </c>
      <c r="D33" s="27">
        <v>0</v>
      </c>
      <c r="E33" s="4">
        <f t="shared" si="0"/>
        <v>0</v>
      </c>
    </row>
    <row r="34" spans="2:5" s="1" customFormat="1" ht="25.5" customHeight="1">
      <c r="B34" s="11" t="s">
        <v>5</v>
      </c>
      <c r="C34" s="26">
        <f>C36+C40+C45</f>
        <v>7234.8</v>
      </c>
      <c r="D34" s="26">
        <f>D36+D40+D45</f>
        <v>4124.1</v>
      </c>
      <c r="E34" s="4">
        <f t="shared" si="0"/>
        <v>57.00364902968984</v>
      </c>
    </row>
    <row r="35" spans="2:5" s="1" customFormat="1" ht="39" customHeight="1">
      <c r="B35" s="10" t="s">
        <v>33</v>
      </c>
      <c r="C35" s="27">
        <f>C36+C40+C45+C50</f>
        <v>7526.400000000001</v>
      </c>
      <c r="D35" s="27">
        <f>D36+D40+D45</f>
        <v>4124.1</v>
      </c>
      <c r="E35" s="4">
        <f t="shared" si="0"/>
        <v>54.79512117346938</v>
      </c>
    </row>
    <row r="36" spans="2:5" s="1" customFormat="1" ht="40.5" customHeight="1">
      <c r="B36" s="12" t="s">
        <v>34</v>
      </c>
      <c r="C36" s="28">
        <f>C37</f>
        <v>6727.7</v>
      </c>
      <c r="D36" s="28">
        <f>D37</f>
        <v>3828</v>
      </c>
      <c r="E36" s="4">
        <f t="shared" si="0"/>
        <v>56.89908884165465</v>
      </c>
    </row>
    <row r="37" spans="2:5" s="1" customFormat="1" ht="32.25" customHeight="1">
      <c r="B37" s="3" t="s">
        <v>35</v>
      </c>
      <c r="C37" s="29">
        <f>C38</f>
        <v>6727.7</v>
      </c>
      <c r="D37" s="29">
        <f>D38</f>
        <v>3828</v>
      </c>
      <c r="E37" s="4">
        <f t="shared" si="0"/>
        <v>56.89908884165465</v>
      </c>
    </row>
    <row r="38" spans="2:5" s="1" customFormat="1" ht="35.25" customHeight="1">
      <c r="B38" s="3" t="s">
        <v>54</v>
      </c>
      <c r="C38" s="29">
        <v>6727.7</v>
      </c>
      <c r="D38" s="29">
        <v>3828</v>
      </c>
      <c r="E38" s="4">
        <f t="shared" si="0"/>
        <v>56.89908884165465</v>
      </c>
    </row>
    <row r="39" spans="1:5" s="1" customFormat="1" ht="35.25" customHeight="1" hidden="1">
      <c r="A39" s="1">
        <v>335.8</v>
      </c>
      <c r="B39" s="3"/>
      <c r="C39" s="29"/>
      <c r="D39" s="29"/>
      <c r="E39" s="4"/>
    </row>
    <row r="40" spans="2:5" s="1" customFormat="1" ht="39.75" customHeight="1">
      <c r="B40" s="9" t="s">
        <v>8</v>
      </c>
      <c r="C40" s="26">
        <f>C41+C43</f>
        <v>83.5</v>
      </c>
      <c r="D40" s="26">
        <f>D41+D43</f>
        <v>40.5</v>
      </c>
      <c r="E40" s="4">
        <f t="shared" si="0"/>
        <v>48.50299401197605</v>
      </c>
    </row>
    <row r="41" spans="2:5" s="1" customFormat="1" ht="51" customHeight="1">
      <c r="B41" s="10" t="s">
        <v>36</v>
      </c>
      <c r="C41" s="25">
        <f>C42</f>
        <v>83.3</v>
      </c>
      <c r="D41" s="25">
        <f>D42</f>
        <v>40.3</v>
      </c>
      <c r="E41" s="4">
        <f t="shared" si="0"/>
        <v>48.37935174069627</v>
      </c>
    </row>
    <row r="42" spans="2:5" s="1" customFormat="1" ht="51" customHeight="1">
      <c r="B42" s="10" t="s">
        <v>56</v>
      </c>
      <c r="C42" s="25">
        <v>83.3</v>
      </c>
      <c r="D42" s="25">
        <v>40.3</v>
      </c>
      <c r="E42" s="4">
        <f t="shared" si="0"/>
        <v>48.37935174069627</v>
      </c>
    </row>
    <row r="43" spans="2:5" s="1" customFormat="1" ht="25.5" customHeight="1">
      <c r="B43" s="21" t="s">
        <v>37</v>
      </c>
      <c r="C43" s="25">
        <f>C44</f>
        <v>0.2</v>
      </c>
      <c r="D43" s="25">
        <f>D44</f>
        <v>0.2</v>
      </c>
      <c r="E43" s="4">
        <f t="shared" si="0"/>
        <v>100</v>
      </c>
    </row>
    <row r="44" spans="2:5" s="1" customFormat="1" ht="47.25" customHeight="1">
      <c r="B44" s="20" t="s">
        <v>55</v>
      </c>
      <c r="C44" s="25">
        <v>0.2</v>
      </c>
      <c r="D44" s="25">
        <v>0.2</v>
      </c>
      <c r="E44" s="4">
        <f t="shared" si="0"/>
        <v>100</v>
      </c>
    </row>
    <row r="45" spans="2:5" s="1" customFormat="1" ht="25.5" customHeight="1">
      <c r="B45" s="9" t="s">
        <v>9</v>
      </c>
      <c r="C45" s="24">
        <f>C46+C50</f>
        <v>423.6</v>
      </c>
      <c r="D45" s="24">
        <f>D46+D50</f>
        <v>255.6</v>
      </c>
      <c r="E45" s="4">
        <f t="shared" si="0"/>
        <v>60.3399433427762</v>
      </c>
    </row>
    <row r="46" spans="2:5" s="1" customFormat="1" ht="60.75" customHeight="1">
      <c r="B46" s="10" t="s">
        <v>59</v>
      </c>
      <c r="C46" s="25">
        <f>C47</f>
        <v>132</v>
      </c>
      <c r="D46" s="25">
        <v>0</v>
      </c>
      <c r="E46" s="4">
        <f t="shared" si="0"/>
        <v>0</v>
      </c>
    </row>
    <row r="47" spans="2:5" s="1" customFormat="1" ht="75.75" customHeight="1">
      <c r="B47" s="10" t="s">
        <v>60</v>
      </c>
      <c r="C47" s="25">
        <v>132</v>
      </c>
      <c r="D47" s="25">
        <v>0</v>
      </c>
      <c r="E47" s="4">
        <f t="shared" si="0"/>
        <v>0</v>
      </c>
    </row>
    <row r="48" spans="2:5" s="1" customFormat="1" ht="25.5" customHeight="1" hidden="1">
      <c r="B48" s="10" t="s">
        <v>38</v>
      </c>
      <c r="C48" s="25">
        <f>C49</f>
        <v>0</v>
      </c>
      <c r="D48" s="25">
        <f>D49</f>
        <v>0</v>
      </c>
      <c r="E48" s="4" t="e">
        <f t="shared" si="0"/>
        <v>#DIV/0!</v>
      </c>
    </row>
    <row r="49" spans="2:5" s="1" customFormat="1" ht="40.5" customHeight="1" hidden="1" thickBot="1">
      <c r="B49" s="10" t="s">
        <v>57</v>
      </c>
      <c r="C49" s="25">
        <v>0</v>
      </c>
      <c r="D49" s="25">
        <v>0</v>
      </c>
      <c r="E49" s="4" t="e">
        <f t="shared" si="0"/>
        <v>#DIV/0!</v>
      </c>
    </row>
    <row r="50" spans="2:5" s="1" customFormat="1" ht="40.5" customHeight="1">
      <c r="B50" s="10" t="s">
        <v>66</v>
      </c>
      <c r="C50" s="26">
        <f>C51+C53</f>
        <v>291.6</v>
      </c>
      <c r="D50" s="26">
        <f>D51+D53</f>
        <v>255.6</v>
      </c>
      <c r="E50" s="4">
        <f t="shared" si="0"/>
        <v>87.65432098765432</v>
      </c>
    </row>
    <row r="51" spans="2:5" s="1" customFormat="1" ht="40.5" customHeight="1">
      <c r="B51" s="10" t="s">
        <v>67</v>
      </c>
      <c r="C51" s="25">
        <v>291.6</v>
      </c>
      <c r="D51" s="25">
        <v>255.6</v>
      </c>
      <c r="E51" s="4">
        <f t="shared" si="0"/>
        <v>87.65432098765432</v>
      </c>
    </row>
    <row r="52" spans="2:5" s="1" customFormat="1" ht="25.5" customHeight="1">
      <c r="B52" s="19" t="s">
        <v>6</v>
      </c>
      <c r="C52" s="24">
        <f>C7+C34</f>
        <v>8714.4</v>
      </c>
      <c r="D52" s="24">
        <f>D7+D34</f>
        <v>4859.200000000001</v>
      </c>
      <c r="E52" s="4">
        <f t="shared" si="0"/>
        <v>55.76058018911228</v>
      </c>
    </row>
    <row r="53" spans="2:5" s="1" customFormat="1" ht="25.5" customHeight="1">
      <c r="B53" s="13" t="s">
        <v>11</v>
      </c>
      <c r="C53" s="25"/>
      <c r="D53" s="25"/>
      <c r="E53" s="4"/>
    </row>
    <row r="54" spans="2:5" ht="53.25" customHeight="1">
      <c r="B54" s="3" t="s">
        <v>16</v>
      </c>
      <c r="C54" s="30">
        <v>3553.9</v>
      </c>
      <c r="D54" s="31">
        <v>1583.8</v>
      </c>
      <c r="E54" s="4">
        <f aca="true" t="shared" si="2" ref="E54:E70">D54/C54*100</f>
        <v>44.56512563662455</v>
      </c>
    </row>
    <row r="55" spans="2:5" ht="24.75" customHeight="1" hidden="1">
      <c r="B55" s="3"/>
      <c r="C55" s="30"/>
      <c r="D55" s="32"/>
      <c r="E55" s="4" t="e">
        <f t="shared" si="2"/>
        <v>#DIV/0!</v>
      </c>
    </row>
    <row r="56" spans="2:5" ht="55.5" customHeight="1">
      <c r="B56" s="3" t="s">
        <v>51</v>
      </c>
      <c r="C56" s="30">
        <v>57.7</v>
      </c>
      <c r="D56" s="32">
        <v>29.8</v>
      </c>
      <c r="E56" s="4">
        <f t="shared" si="2"/>
        <v>51.64644714038128</v>
      </c>
    </row>
    <row r="57" spans="2:5" ht="24.75" customHeight="1">
      <c r="B57" s="15" t="s">
        <v>43</v>
      </c>
      <c r="C57" s="30">
        <v>10</v>
      </c>
      <c r="D57" s="32">
        <v>0</v>
      </c>
      <c r="E57" s="4">
        <f t="shared" si="2"/>
        <v>0</v>
      </c>
    </row>
    <row r="58" spans="2:5" ht="21" customHeight="1">
      <c r="B58" s="9" t="s">
        <v>17</v>
      </c>
      <c r="C58" s="30">
        <v>179.9</v>
      </c>
      <c r="D58" s="32">
        <v>110.9</v>
      </c>
      <c r="E58" s="4">
        <f t="shared" si="2"/>
        <v>61.64535853251807</v>
      </c>
    </row>
    <row r="59" spans="2:5" ht="21" customHeight="1">
      <c r="B59" s="12" t="s">
        <v>18</v>
      </c>
      <c r="C59" s="30">
        <v>83.3</v>
      </c>
      <c r="D59" s="32">
        <v>27.8</v>
      </c>
      <c r="E59" s="4">
        <f t="shared" si="2"/>
        <v>33.373349339735896</v>
      </c>
    </row>
    <row r="60" spans="2:5" ht="33" customHeight="1">
      <c r="B60" s="12" t="s">
        <v>19</v>
      </c>
      <c r="C60" s="33">
        <v>9.7</v>
      </c>
      <c r="D60" s="32">
        <v>5</v>
      </c>
      <c r="E60" s="4">
        <f t="shared" si="2"/>
        <v>51.54639175257733</v>
      </c>
    </row>
    <row r="61" spans="2:5" ht="21.75" customHeight="1">
      <c r="B61" s="12" t="s">
        <v>48</v>
      </c>
      <c r="C61" s="33">
        <v>1</v>
      </c>
      <c r="D61" s="32">
        <v>0</v>
      </c>
      <c r="E61" s="4">
        <f t="shared" si="2"/>
        <v>0</v>
      </c>
    </row>
    <row r="62" spans="2:5" ht="32.25" customHeight="1">
      <c r="B62" s="12" t="s">
        <v>50</v>
      </c>
      <c r="C62" s="33">
        <v>12</v>
      </c>
      <c r="D62" s="32">
        <v>0</v>
      </c>
      <c r="E62" s="4">
        <f t="shared" si="2"/>
        <v>0</v>
      </c>
    </row>
    <row r="63" spans="2:5" ht="32.25" customHeight="1">
      <c r="B63" s="16" t="s">
        <v>58</v>
      </c>
      <c r="C63" s="33">
        <v>228.2</v>
      </c>
      <c r="D63" s="32">
        <v>0</v>
      </c>
      <c r="E63" s="4">
        <f t="shared" si="2"/>
        <v>0</v>
      </c>
    </row>
    <row r="64" spans="2:5" ht="32.25" customHeight="1">
      <c r="B64" s="16" t="s">
        <v>68</v>
      </c>
      <c r="C64" s="33">
        <v>349.3</v>
      </c>
      <c r="D64" s="32">
        <v>227.8</v>
      </c>
      <c r="E64" s="4">
        <f t="shared" si="2"/>
        <v>65.21614657887204</v>
      </c>
    </row>
    <row r="65" spans="2:5" ht="26.25" customHeight="1">
      <c r="B65" s="12" t="s">
        <v>20</v>
      </c>
      <c r="C65" s="34">
        <v>696</v>
      </c>
      <c r="D65" s="32">
        <v>348.3</v>
      </c>
      <c r="E65" s="4">
        <f t="shared" si="2"/>
        <v>50.04310344827586</v>
      </c>
    </row>
    <row r="66" spans="2:5" ht="37.5" customHeight="1">
      <c r="B66" s="12" t="s">
        <v>63</v>
      </c>
      <c r="C66" s="34">
        <v>19.3</v>
      </c>
      <c r="D66" s="32">
        <v>3.5</v>
      </c>
      <c r="E66" s="4">
        <f t="shared" si="2"/>
        <v>18.134715025906736</v>
      </c>
    </row>
    <row r="67" spans="2:5" ht="15">
      <c r="B67" s="12" t="s">
        <v>21</v>
      </c>
      <c r="C67" s="35">
        <v>3670.4</v>
      </c>
      <c r="D67" s="32">
        <v>2259.7</v>
      </c>
      <c r="E67" s="4">
        <f t="shared" si="2"/>
        <v>61.56549694856146</v>
      </c>
    </row>
    <row r="68" spans="2:5" ht="15">
      <c r="B68" s="12" t="s">
        <v>49</v>
      </c>
      <c r="C68" s="35">
        <v>0</v>
      </c>
      <c r="D68" s="32">
        <v>0</v>
      </c>
      <c r="E68" s="4">
        <v>0</v>
      </c>
    </row>
    <row r="69" spans="2:5" ht="15">
      <c r="B69" s="12" t="s">
        <v>22</v>
      </c>
      <c r="C69" s="36">
        <v>30.5</v>
      </c>
      <c r="D69" s="32">
        <v>5</v>
      </c>
      <c r="E69" s="4">
        <f t="shared" si="2"/>
        <v>16.39344262295082</v>
      </c>
    </row>
    <row r="70" spans="2:5" ht="15">
      <c r="B70" s="2" t="s">
        <v>10</v>
      </c>
      <c r="C70" s="37">
        <f>SUM(C54:C69)</f>
        <v>8901.2</v>
      </c>
      <c r="D70" s="37">
        <f>SUM(D54:D69)</f>
        <v>4601.6</v>
      </c>
      <c r="E70" s="4">
        <f t="shared" si="2"/>
        <v>51.69640048532782</v>
      </c>
    </row>
    <row r="71" spans="2:5" ht="15.75" thickBot="1">
      <c r="B71" s="5" t="s">
        <v>12</v>
      </c>
      <c r="C71" s="38">
        <f>C52-C70</f>
        <v>-186.8000000000011</v>
      </c>
      <c r="D71" s="38">
        <f>D52-D70</f>
        <v>257.60000000000036</v>
      </c>
      <c r="E71" s="4"/>
    </row>
  </sheetData>
  <sheetProtection/>
  <mergeCells count="2">
    <mergeCell ref="C2:E2"/>
    <mergeCell ref="B3:E3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Тацинское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Тацинское СП</dc:creator>
  <cp:keywords/>
  <dc:description/>
  <cp:lastModifiedBy>Financi1</cp:lastModifiedBy>
  <cp:lastPrinted>2019-07-11T07:58:52Z</cp:lastPrinted>
  <dcterms:created xsi:type="dcterms:W3CDTF">2011-01-25T12:42:41Z</dcterms:created>
  <dcterms:modified xsi:type="dcterms:W3CDTF">2019-07-19T11:42:06Z</dcterms:modified>
  <cp:category/>
  <cp:version/>
  <cp:contentType/>
  <cp:contentStatus/>
</cp:coreProperties>
</file>