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года'!$A$1:$E$52</definedName>
  </definedNames>
  <calcPr calcId="124519"/>
</workbook>
</file>

<file path=xl/calcChain.xml><?xml version="1.0" encoding="utf-8"?>
<calcChain xmlns="http://schemas.openxmlformats.org/spreadsheetml/2006/main">
  <c r="C50" i="1"/>
  <c r="E50" l="1"/>
  <c r="D50"/>
  <c r="D9"/>
  <c r="D10"/>
  <c r="D44"/>
  <c r="C18"/>
  <c r="C34"/>
  <c r="D12" l="1"/>
  <c r="D11" s="1"/>
  <c r="E12"/>
  <c r="E11" s="1"/>
  <c r="D38"/>
  <c r="D49"/>
  <c r="E49"/>
  <c r="C49"/>
  <c r="C38"/>
  <c r="E44"/>
  <c r="C42"/>
  <c r="D42"/>
  <c r="E42"/>
  <c r="E38"/>
  <c r="C33"/>
  <c r="C44"/>
  <c r="D47"/>
  <c r="E47"/>
  <c r="C47"/>
  <c r="D34"/>
  <c r="E34"/>
  <c r="E33" s="1"/>
  <c r="D33"/>
  <c r="D31"/>
  <c r="D30" s="1"/>
  <c r="E31"/>
  <c r="E30" s="1"/>
  <c r="C31"/>
  <c r="C30" s="1"/>
  <c r="D28"/>
  <c r="D27" s="1"/>
  <c r="D26" s="1"/>
  <c r="E28"/>
  <c r="E27" s="1"/>
  <c r="E26" s="1"/>
  <c r="C28"/>
  <c r="C27" s="1"/>
  <c r="C26" s="1"/>
  <c r="D23"/>
  <c r="D22" s="1"/>
  <c r="E23"/>
  <c r="E22" s="1"/>
  <c r="C23"/>
  <c r="C22" s="1"/>
  <c r="D18"/>
  <c r="E18"/>
  <c r="D20"/>
  <c r="E20"/>
  <c r="C20"/>
  <c r="D15"/>
  <c r="E15"/>
  <c r="C15"/>
  <c r="C12"/>
  <c r="C11" s="1"/>
  <c r="E46" l="1"/>
  <c r="D46"/>
  <c r="C46"/>
  <c r="C37" s="1"/>
  <c r="C36" s="1"/>
  <c r="D17"/>
  <c r="D14" s="1"/>
  <c r="E41"/>
  <c r="D41"/>
  <c r="C41"/>
  <c r="E25"/>
  <c r="D25"/>
  <c r="C25"/>
  <c r="E17"/>
  <c r="E14" s="1"/>
  <c r="E9" s="1"/>
  <c r="C17"/>
  <c r="C14" s="1"/>
  <c r="C10" s="1"/>
  <c r="E37" l="1"/>
  <c r="E36" s="1"/>
  <c r="E51" s="1"/>
  <c r="D37"/>
  <c r="D36" s="1"/>
  <c r="D51"/>
  <c r="C9"/>
  <c r="C51" s="1"/>
  <c r="E10"/>
</calcChain>
</file>

<file path=xl/sharedStrings.xml><?xml version="1.0" encoding="utf-8"?>
<sst xmlns="http://schemas.openxmlformats.org/spreadsheetml/2006/main" count="97" uniqueCount="96">
  <si>
    <t>Код бюджетной классификации Российской Федерации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</si>
  <si>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</si>
  <si>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</si>
  <si>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</si>
  <si>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</si>
  <si>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</si>
  <si>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</si>
  <si>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</si>
  <si>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>НАЛОГОВЫЕ И НЕНАЛОГОВЫЕ ДОХОДЫ</t>
  </si>
  <si>
    <t>Налоговые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</si>
  <si>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</si>
  <si>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</si>
  <si>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</si>
  <si>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</si>
  <si>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</si>
  <si>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</si>
  <si>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</si>
  <si>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</si>
  <si>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</si>
  <si>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</si>
  <si>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</si>
  <si>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</si>
  <si>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</si>
  <si>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</si>
  <si>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</si>
  <si>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</si>
  <si>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</si>
  <si>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</si>
  <si>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</si>
  <si>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</si>
  <si>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</si>
  <si>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</si>
  <si>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</si>
  <si>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</si>
  <si>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</si>
  <si>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</si>
  <si>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</si>
  <si>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</si>
  <si>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</si>
  <si>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</si>
  <si>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</si>
  <si>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</si>
  <si>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</si>
  <si>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</si>
  <si>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</si>
  <si>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2025 г.</t>
  </si>
  <si>
    <t>(тыс.руб.)</t>
  </si>
  <si>
    <t xml:space="preserve"> 1 00 00000 00 0000 000 </t>
  </si>
  <si>
    <t xml:space="preserve"> 1 01 02010 01 0000 110 </t>
  </si>
  <si>
    <t xml:space="preserve"> 1 01 00000 00 0000 000 </t>
  </si>
  <si>
    <t>НАЛОГИ НА ПРИБЫЛЬ, ДОХОДЫ</t>
  </si>
  <si>
    <t xml:space="preserve">Налог на доходы физических лиц </t>
  </si>
  <si>
    <t xml:space="preserve"> 1 06 00000 00 0000 000 </t>
  </si>
  <si>
    <t xml:space="preserve"> 1 06 01000 00 0000 110 </t>
  </si>
  <si>
    <t xml:space="preserve"> 1 06 06000 00 0000 110 </t>
  </si>
  <si>
    <t xml:space="preserve"> 1 06 06030 00 0000 110 </t>
  </si>
  <si>
    <t xml:space="preserve"> 1 06 01030 10 0000 110 </t>
  </si>
  <si>
    <t xml:space="preserve"> 1 06 06033 10 0000 110 </t>
  </si>
  <si>
    <t xml:space="preserve"> 1 06 06040 00 0000 110 </t>
  </si>
  <si>
    <t xml:space="preserve"> 1 06 06043 10 0000 110 </t>
  </si>
  <si>
    <t xml:space="preserve">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</si>
  <si>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</si>
  <si>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</si>
  <si>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</si>
  <si>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</si>
  <si>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1 11 05020 00 0000 120 </t>
  </si>
  <si>
    <t xml:space="preserve"> 1 11 05025 10 0000 120 </t>
  </si>
  <si>
    <t xml:space="preserve"> 1 16 00000 00 0000 000 </t>
  </si>
  <si>
    <t xml:space="preserve">1 16 02000 02 0000 140 </t>
  </si>
  <si>
    <t xml:space="preserve"> 1 16 02020 02 0000 140 </t>
  </si>
  <si>
    <t xml:space="preserve"> 1 17 00000 00 0000 000 </t>
  </si>
  <si>
    <t xml:space="preserve"> 1 17 15000 00 0000 150 </t>
  </si>
  <si>
    <t xml:space="preserve"> 1 17 15030 10 0000 150 </t>
  </si>
  <si>
    <t xml:space="preserve">2 00 00000 00 0000 000 </t>
  </si>
  <si>
    <t xml:space="preserve"> 2 02 00000 00 0000 000 </t>
  </si>
  <si>
    <t xml:space="preserve">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</si>
  <si>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</si>
  <si>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</si>
  <si>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</si>
  <si>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</si>
  <si>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</si>
  <si>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</si>
  <si>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</si>
  <si>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</si>
  <si>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>Налог на доходы физических лиц с доходов, источником которых является налоговый агент, за исключенем доходов,в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</si>
  <si>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2026 г.</t>
  </si>
  <si>
    <t>Дотации бюджетам на поддержку мер по обеспечению сбалансированности бюджетов</t>
  </si>
  <si>
    <t>2 02 15002 10 0000 150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</si>
  <si>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</si>
  <si>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</si>
  <si>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</si>
  <si>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</si>
  <si>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Объем поступлений доходов бюджета Углегорского сельского поселения Тацинского района на 2025 год и на плановый период 2026 и 2027 годов</t>
  </si>
  <si>
    <t>2027 г.</t>
  </si>
  <si>
    <t xml:space="preserve"> 2 02 16001 10 0000 150 </t>
  </si>
  <si>
    <t>Приложение №1 к  решению Собрания депутатов Углегорского сельского поселения от  26.12.2024г. №146  "О бюджете Углегорского сельского поселения Тацинского района на 2025год и на плановый период 2026 и 2027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</si>
</sst>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4"/>
      <name val="Times New Roman CYR"/>
    </font>
    <font>
      <b/>
      <sz val="14"/>
      <color indexed="0"/>
      <name val="Times New Roman"/>
    </font>
    <font>
      <b/>
      <sz val="14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 CYR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right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12" fillId="0" borderId="1" xfId="0" applyNumberFormat="1" applyFont="1" applyBorder="1" applyAlignment="1" applyProtection="1">
      <alignment horizontal="justify" vertical="center" wrapText="1"/>
    </xf>
    <xf numFmtId="164" fontId="13" fillId="0" borderId="1" xfId="0" applyNumberFormat="1" applyFont="1" applyBorder="1" applyAlignment="1" applyProtection="1">
      <alignment horizontal="justify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wrapText="1"/>
    </xf>
    <xf numFmtId="165" fontId="5" fillId="0" borderId="1" xfId="0" applyNumberFormat="1" applyFont="1" applyBorder="1" applyAlignment="1" applyProtection="1">
      <alignment horizontal="right" wrapText="1"/>
    </xf>
    <xf numFmtId="165" fontId="13" fillId="0" borderId="1" xfId="0" applyNumberFormat="1" applyFont="1" applyBorder="1" applyAlignment="1" applyProtection="1">
      <alignment horizontal="right" wrapText="1"/>
    </xf>
    <xf numFmtId="165" fontId="4" fillId="0" borderId="1" xfId="0" applyNumberFormat="1" applyFont="1" applyBorder="1" applyAlignment="1" applyProtection="1">
      <alignment horizontal="right" wrapText="1"/>
    </xf>
    <xf numFmtId="0" fontId="8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abSelected="1" workbookViewId="0">
      <selection activeCell="A48" sqref="A48"/>
    </sheetView>
  </sheetViews>
  <sheetFormatPr defaultRowHeight="18" customHeight="1"/>
  <cols>
    <col min="1" max="1" width="29.85546875" customWidth="1"/>
    <col min="2" max="2" width="71" customWidth="1"/>
    <col min="3" max="3" width="14.28515625" customWidth="1"/>
    <col min="4" max="4" width="14.42578125" customWidth="1"/>
    <col min="5" max="5" width="13.85546875" customWidth="1"/>
    <col min="6" max="8" width="8" customWidth="1"/>
  </cols>
  <sheetData>
    <row r="1" spans="1:5" ht="99.75" customHeight="1">
      <c r="B1" s="10"/>
      <c r="C1" s="23" t="s">
        <v>95</v>
      </c>
      <c r="D1" s="23"/>
      <c r="E1" s="23"/>
    </row>
    <row r="2" spans="1:5" ht="56.25" customHeight="1">
      <c r="A2" s="24" t="s">
        <v>92</v>
      </c>
      <c r="B2" s="24"/>
      <c r="C2" s="24"/>
      <c r="D2" s="24"/>
      <c r="E2" s="24"/>
    </row>
    <row r="3" spans="1:5" ht="18" customHeight="1">
      <c r="A3" s="1"/>
      <c r="B3" s="1"/>
      <c r="E3" s="11" t="s">
        <v>46</v>
      </c>
    </row>
    <row r="4" spans="1:5" ht="22.9" customHeight="1">
      <c r="A4" s="25" t="s">
        <v>0</v>
      </c>
      <c r="B4" s="28" t="s">
        <v>6</v>
      </c>
      <c r="C4" s="29" t="s">
        <v>45</v>
      </c>
      <c r="D4" s="31" t="s">
        <v>85</v>
      </c>
      <c r="E4" s="31" t="s">
        <v>93</v>
      </c>
    </row>
    <row r="5" spans="1:5" ht="22.9" customHeight="1">
      <c r="A5" s="26"/>
      <c r="B5" s="28"/>
      <c r="C5" s="30"/>
      <c r="D5" s="30"/>
      <c r="E5" s="30"/>
    </row>
    <row r="6" spans="1:5" ht="22.9" customHeight="1">
      <c r="A6" s="27"/>
      <c r="B6" s="28"/>
      <c r="C6" s="30"/>
      <c r="D6" s="30"/>
      <c r="E6" s="30"/>
    </row>
    <row r="7" spans="1:5" ht="19.899999999999999" hidden="1" customHeight="1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</row>
    <row r="8" spans="1:5" ht="19.899999999999999" customHeight="1">
      <c r="A8" s="5"/>
      <c r="B8" s="3" t="s">
        <v>7</v>
      </c>
      <c r="C8" s="4"/>
      <c r="D8" s="4"/>
      <c r="E8" s="4"/>
    </row>
    <row r="9" spans="1:5" ht="39.950000000000003" customHeight="1">
      <c r="A9" s="13" t="s">
        <v>47</v>
      </c>
      <c r="B9" s="6" t="s">
        <v>8</v>
      </c>
      <c r="C9" s="19">
        <f>C11+C14+C22+C26+C30+C33</f>
        <v>4116.8999999999996</v>
      </c>
      <c r="D9" s="19">
        <f>D11+D14+D22+D26+D30+D33</f>
        <v>3770.1000000000004</v>
      </c>
      <c r="E9" s="19">
        <f t="shared" ref="E9" si="0">E11+E14+E22+E26+E30+E33</f>
        <v>4102.7</v>
      </c>
    </row>
    <row r="10" spans="1:5" ht="15.75">
      <c r="A10" s="7"/>
      <c r="B10" s="8" t="s">
        <v>9</v>
      </c>
      <c r="C10" s="20">
        <f>C11+C14+C22</f>
        <v>3956.3999999999996</v>
      </c>
      <c r="D10" s="20">
        <f>D11+D14+D22</f>
        <v>3760.2000000000003</v>
      </c>
      <c r="E10" s="20">
        <f t="shared" ref="E10" si="1">E11+E14+E22</f>
        <v>4092.4</v>
      </c>
    </row>
    <row r="11" spans="1:5" ht="37.5">
      <c r="A11" s="14" t="s">
        <v>49</v>
      </c>
      <c r="B11" s="16" t="s">
        <v>50</v>
      </c>
      <c r="C11" s="21">
        <f>C12</f>
        <v>2230</v>
      </c>
      <c r="D11" s="21">
        <f t="shared" ref="D11:E12" si="2">D12</f>
        <v>2460</v>
      </c>
      <c r="E11" s="21">
        <f t="shared" si="2"/>
        <v>2690</v>
      </c>
    </row>
    <row r="12" spans="1:5" ht="18.75">
      <c r="A12" s="12" t="s">
        <v>48</v>
      </c>
      <c r="B12" s="15" t="s">
        <v>51</v>
      </c>
      <c r="C12" s="20">
        <f>C13</f>
        <v>2230</v>
      </c>
      <c r="D12" s="20">
        <f t="shared" si="2"/>
        <v>2460</v>
      </c>
      <c r="E12" s="20">
        <f t="shared" si="2"/>
        <v>2690</v>
      </c>
    </row>
    <row r="13" spans="1:5" ht="78.75">
      <c r="A13" s="12" t="s">
        <v>48</v>
      </c>
      <c r="B13" s="15" t="s">
        <v>84</v>
      </c>
      <c r="C13" s="20">
        <v>2230</v>
      </c>
      <c r="D13" s="20">
        <v>2460</v>
      </c>
      <c r="E13" s="20">
        <v>2690</v>
      </c>
    </row>
    <row r="14" spans="1:5" ht="15.75">
      <c r="A14" s="17" t="s">
        <v>52</v>
      </c>
      <c r="B14" s="9" t="s">
        <v>10</v>
      </c>
      <c r="C14" s="22">
        <f>C15+C17</f>
        <v>1718.8999999999999</v>
      </c>
      <c r="D14" s="22">
        <f t="shared" ref="D14:E14" si="3">D15+D17</f>
        <v>1292.4000000000001</v>
      </c>
      <c r="E14" s="22">
        <f t="shared" si="3"/>
        <v>1394.3</v>
      </c>
    </row>
    <row r="15" spans="1:5" ht="15.75">
      <c r="A15" s="18" t="s">
        <v>53</v>
      </c>
      <c r="B15" s="8" t="s">
        <v>11</v>
      </c>
      <c r="C15" s="20">
        <f>C16</f>
        <v>226.3</v>
      </c>
      <c r="D15" s="20">
        <f t="shared" ref="D15:E15" si="4">D16</f>
        <v>233.4</v>
      </c>
      <c r="E15" s="20">
        <f t="shared" si="4"/>
        <v>240.7</v>
      </c>
    </row>
    <row r="16" spans="1:5" ht="51.4" customHeight="1">
      <c r="A16" s="18" t="s">
        <v>56</v>
      </c>
      <c r="B16" s="8" t="s">
        <v>12</v>
      </c>
      <c r="C16" s="20">
        <v>226.3</v>
      </c>
      <c r="D16" s="20">
        <v>233.4</v>
      </c>
      <c r="E16" s="20">
        <v>240.7</v>
      </c>
    </row>
    <row r="17" spans="1:5" ht="15.75">
      <c r="A17" s="18" t="s">
        <v>54</v>
      </c>
      <c r="B17" s="8" t="s">
        <v>13</v>
      </c>
      <c r="C17" s="20">
        <f>C18+C20</f>
        <v>1492.6</v>
      </c>
      <c r="D17" s="20">
        <f t="shared" ref="D17:E17" si="5">D18+D20</f>
        <v>1059</v>
      </c>
      <c r="E17" s="20">
        <f t="shared" si="5"/>
        <v>1153.5999999999999</v>
      </c>
    </row>
    <row r="18" spans="1:5" ht="15.75">
      <c r="A18" s="18" t="s">
        <v>55</v>
      </c>
      <c r="B18" s="8" t="s">
        <v>14</v>
      </c>
      <c r="C18" s="20">
        <f>C19</f>
        <v>815.2</v>
      </c>
      <c r="D18" s="20">
        <f t="shared" ref="D18:E18" si="6">D19</f>
        <v>800</v>
      </c>
      <c r="E18" s="20">
        <f t="shared" si="6"/>
        <v>800</v>
      </c>
    </row>
    <row r="19" spans="1:5" ht="34.15" customHeight="1">
      <c r="A19" s="18" t="s">
        <v>57</v>
      </c>
      <c r="B19" s="8" t="s">
        <v>15</v>
      </c>
      <c r="C19" s="20">
        <v>815.2</v>
      </c>
      <c r="D19" s="20">
        <v>800</v>
      </c>
      <c r="E19" s="20">
        <v>800</v>
      </c>
    </row>
    <row r="20" spans="1:5" ht="15.75">
      <c r="A20" s="18" t="s">
        <v>58</v>
      </c>
      <c r="B20" s="8" t="s">
        <v>16</v>
      </c>
      <c r="C20" s="20">
        <f>C21</f>
        <v>677.4</v>
      </c>
      <c r="D20" s="20">
        <f t="shared" ref="D20:E20" si="7">D21</f>
        <v>259</v>
      </c>
      <c r="E20" s="20">
        <f t="shared" si="7"/>
        <v>353.6</v>
      </c>
    </row>
    <row r="21" spans="1:5" ht="34.15" customHeight="1">
      <c r="A21" s="18" t="s">
        <v>59</v>
      </c>
      <c r="B21" s="8" t="s">
        <v>17</v>
      </c>
      <c r="C21" s="20">
        <v>677.4</v>
      </c>
      <c r="D21" s="20">
        <v>259</v>
      </c>
      <c r="E21" s="20">
        <v>353.6</v>
      </c>
    </row>
    <row r="22" spans="1:5" ht="15.75">
      <c r="A22" s="17" t="s">
        <v>60</v>
      </c>
      <c r="B22" s="9" t="s">
        <v>18</v>
      </c>
      <c r="C22" s="22">
        <f>C23</f>
        <v>7.5</v>
      </c>
      <c r="D22" s="22">
        <f t="shared" ref="D22:E23" si="8">D23</f>
        <v>7.8</v>
      </c>
      <c r="E22" s="22">
        <f t="shared" si="8"/>
        <v>8.1</v>
      </c>
    </row>
    <row r="23" spans="1:5" ht="51.4" customHeight="1">
      <c r="A23" s="18" t="s">
        <v>61</v>
      </c>
      <c r="B23" s="8" t="s">
        <v>19</v>
      </c>
      <c r="C23" s="20">
        <f>C24</f>
        <v>7.5</v>
      </c>
      <c r="D23" s="20">
        <f t="shared" si="8"/>
        <v>7.8</v>
      </c>
      <c r="E23" s="20">
        <f t="shared" si="8"/>
        <v>8.1</v>
      </c>
    </row>
    <row r="24" spans="1:5" ht="68.45" customHeight="1">
      <c r="A24" s="18" t="s">
        <v>62</v>
      </c>
      <c r="B24" s="8" t="s">
        <v>20</v>
      </c>
      <c r="C24" s="20">
        <v>7.5</v>
      </c>
      <c r="D24" s="20">
        <v>7.8</v>
      </c>
      <c r="E24" s="20">
        <v>8.1</v>
      </c>
    </row>
    <row r="25" spans="1:5" ht="15.75">
      <c r="A25" s="7"/>
      <c r="B25" s="8" t="s">
        <v>21</v>
      </c>
      <c r="C25" s="20">
        <f>C26+C30+C33</f>
        <v>160.5</v>
      </c>
      <c r="D25" s="20">
        <f t="shared" ref="D25:E25" si="9">D26+D30+D33</f>
        <v>9.9</v>
      </c>
      <c r="E25" s="20">
        <f t="shared" si="9"/>
        <v>10.3</v>
      </c>
    </row>
    <row r="26" spans="1:5" ht="51.4" customHeight="1">
      <c r="A26" s="17" t="s">
        <v>63</v>
      </c>
      <c r="B26" s="9" t="s">
        <v>22</v>
      </c>
      <c r="C26" s="22">
        <f>C27</f>
        <v>5.7</v>
      </c>
      <c r="D26" s="22">
        <f t="shared" ref="D26:E28" si="10">D27</f>
        <v>5.9</v>
      </c>
      <c r="E26" s="22">
        <f t="shared" si="10"/>
        <v>6.1</v>
      </c>
    </row>
    <row r="27" spans="1:5" ht="87" customHeight="1">
      <c r="A27" s="18" t="s">
        <v>64</v>
      </c>
      <c r="B27" s="8" t="s">
        <v>23</v>
      </c>
      <c r="C27" s="20">
        <f>C28</f>
        <v>5.7</v>
      </c>
      <c r="D27" s="20">
        <f t="shared" si="10"/>
        <v>5.9</v>
      </c>
      <c r="E27" s="20">
        <f t="shared" si="10"/>
        <v>6.1</v>
      </c>
    </row>
    <row r="28" spans="1:5" ht="80.25" customHeight="1">
      <c r="A28" s="18" t="s">
        <v>65</v>
      </c>
      <c r="B28" s="8" t="s">
        <v>24</v>
      </c>
      <c r="C28" s="20">
        <f>C29</f>
        <v>5.7</v>
      </c>
      <c r="D28" s="20">
        <f t="shared" si="10"/>
        <v>5.9</v>
      </c>
      <c r="E28" s="20">
        <f t="shared" si="10"/>
        <v>6.1</v>
      </c>
    </row>
    <row r="29" spans="1:5" ht="74.25" customHeight="1">
      <c r="A29" s="18" t="s">
        <v>66</v>
      </c>
      <c r="B29" s="8" t="s">
        <v>25</v>
      </c>
      <c r="C29" s="20">
        <v>5.7</v>
      </c>
      <c r="D29" s="20">
        <v>5.9</v>
      </c>
      <c r="E29" s="20">
        <v>6.1</v>
      </c>
    </row>
    <row r="30" spans="1:5" ht="15.75">
      <c r="A30" s="17" t="s">
        <v>67</v>
      </c>
      <c r="B30" s="9" t="s">
        <v>26</v>
      </c>
      <c r="C30" s="22">
        <f>C31</f>
        <v>3.8</v>
      </c>
      <c r="D30" s="22">
        <f t="shared" ref="D30:E31" si="11">D31</f>
        <v>4</v>
      </c>
      <c r="E30" s="22">
        <f t="shared" si="11"/>
        <v>4.2</v>
      </c>
    </row>
    <row r="31" spans="1:5" ht="34.15" customHeight="1">
      <c r="A31" s="18" t="s">
        <v>68</v>
      </c>
      <c r="B31" s="8" t="s">
        <v>27</v>
      </c>
      <c r="C31" s="20">
        <f>C32</f>
        <v>3.8</v>
      </c>
      <c r="D31" s="20">
        <f t="shared" si="11"/>
        <v>4</v>
      </c>
      <c r="E31" s="20">
        <f t="shared" si="11"/>
        <v>4.2</v>
      </c>
    </row>
    <row r="32" spans="1:5" ht="51.4" customHeight="1">
      <c r="A32" s="18" t="s">
        <v>69</v>
      </c>
      <c r="B32" s="8" t="s">
        <v>28</v>
      </c>
      <c r="C32" s="20">
        <v>3.8</v>
      </c>
      <c r="D32" s="20">
        <v>4</v>
      </c>
      <c r="E32" s="20">
        <v>4.2</v>
      </c>
    </row>
    <row r="33" spans="1:5" ht="15.75">
      <c r="A33" s="17" t="s">
        <v>70</v>
      </c>
      <c r="B33" s="9" t="s">
        <v>29</v>
      </c>
      <c r="C33" s="22">
        <f>C34</f>
        <v>151</v>
      </c>
      <c r="D33" s="22">
        <f t="shared" ref="D33:E34" si="12">D34</f>
        <v>0</v>
      </c>
      <c r="E33" s="22">
        <f t="shared" si="12"/>
        <v>0</v>
      </c>
    </row>
    <row r="34" spans="1:5" ht="15.75">
      <c r="A34" s="18" t="s">
        <v>71</v>
      </c>
      <c r="B34" s="8" t="s">
        <v>30</v>
      </c>
      <c r="C34" s="20">
        <f>C35</f>
        <v>151</v>
      </c>
      <c r="D34" s="20">
        <f t="shared" si="12"/>
        <v>0</v>
      </c>
      <c r="E34" s="20">
        <f t="shared" si="12"/>
        <v>0</v>
      </c>
    </row>
    <row r="35" spans="1:5" ht="34.15" customHeight="1">
      <c r="A35" s="18" t="s">
        <v>72</v>
      </c>
      <c r="B35" s="8" t="s">
        <v>31</v>
      </c>
      <c r="C35" s="20">
        <v>151</v>
      </c>
      <c r="D35" s="20">
        <v>0</v>
      </c>
      <c r="E35" s="20">
        <v>0</v>
      </c>
    </row>
    <row r="36" spans="1:5" ht="39.950000000000003" customHeight="1">
      <c r="A36" s="14" t="s">
        <v>73</v>
      </c>
      <c r="B36" s="6" t="s">
        <v>32</v>
      </c>
      <c r="C36" s="19">
        <f>C37</f>
        <v>102874.5</v>
      </c>
      <c r="D36" s="19">
        <f>D37</f>
        <v>51417.5</v>
      </c>
      <c r="E36" s="19">
        <f>E37</f>
        <v>95547.7</v>
      </c>
    </row>
    <row r="37" spans="1:5" ht="34.15" customHeight="1">
      <c r="A37" s="17" t="s">
        <v>74</v>
      </c>
      <c r="B37" s="9" t="s">
        <v>33</v>
      </c>
      <c r="C37" s="22">
        <f>C38+C41+C46</f>
        <v>102874.5</v>
      </c>
      <c r="D37" s="22">
        <f t="shared" ref="D37:E37" si="13">D38+D41+D46</f>
        <v>51417.5</v>
      </c>
      <c r="E37" s="22">
        <f t="shared" si="13"/>
        <v>95547.7</v>
      </c>
    </row>
    <row r="38" spans="1:5" ht="15.75">
      <c r="A38" s="18" t="s">
        <v>75</v>
      </c>
      <c r="B38" s="16" t="s">
        <v>34</v>
      </c>
      <c r="C38" s="20">
        <f>C39+C40</f>
        <v>10587.6</v>
      </c>
      <c r="D38" s="20">
        <f>D39+D40</f>
        <v>7841.6</v>
      </c>
      <c r="E38" s="20">
        <f t="shared" ref="E38" si="14">E39+E40</f>
        <v>10264.1</v>
      </c>
    </row>
    <row r="39" spans="1:5" ht="34.15" customHeight="1">
      <c r="A39" s="18" t="s">
        <v>94</v>
      </c>
      <c r="B39" s="8" t="s">
        <v>35</v>
      </c>
      <c r="C39" s="20">
        <v>10083</v>
      </c>
      <c r="D39" s="20">
        <v>7841.6</v>
      </c>
      <c r="E39" s="20">
        <v>10264.1</v>
      </c>
    </row>
    <row r="40" spans="1:5" ht="34.15" customHeight="1">
      <c r="A40" s="18" t="s">
        <v>87</v>
      </c>
      <c r="B40" s="8" t="s">
        <v>86</v>
      </c>
      <c r="C40" s="20">
        <v>504.6</v>
      </c>
      <c r="D40" s="20">
        <v>0</v>
      </c>
      <c r="E40" s="20">
        <v>0</v>
      </c>
    </row>
    <row r="41" spans="1:5" ht="31.5">
      <c r="A41" s="18" t="s">
        <v>76</v>
      </c>
      <c r="B41" s="16" t="s">
        <v>36</v>
      </c>
      <c r="C41" s="20">
        <f>C42+C44</f>
        <v>164.5</v>
      </c>
      <c r="D41" s="20">
        <f t="shared" ref="D41:E41" si="15">D42+D44</f>
        <v>179.5</v>
      </c>
      <c r="E41" s="20">
        <f t="shared" si="15"/>
        <v>185.79999999999998</v>
      </c>
    </row>
    <row r="42" spans="1:5" ht="34.15" customHeight="1">
      <c r="A42" s="18" t="s">
        <v>77</v>
      </c>
      <c r="B42" s="8" t="s">
        <v>37</v>
      </c>
      <c r="C42" s="20">
        <f>C43</f>
        <v>0.2</v>
      </c>
      <c r="D42" s="20">
        <f t="shared" ref="D42:E42" si="16">D43</f>
        <v>0.2</v>
      </c>
      <c r="E42" s="20">
        <f t="shared" si="16"/>
        <v>0.2</v>
      </c>
    </row>
    <row r="43" spans="1:5" ht="34.15" customHeight="1">
      <c r="A43" s="18" t="s">
        <v>78</v>
      </c>
      <c r="B43" s="8" t="s">
        <v>38</v>
      </c>
      <c r="C43" s="20">
        <v>0.2</v>
      </c>
      <c r="D43" s="20">
        <v>0.2</v>
      </c>
      <c r="E43" s="20">
        <v>0.2</v>
      </c>
    </row>
    <row r="44" spans="1:5" ht="34.15" customHeight="1">
      <c r="A44" s="18" t="s">
        <v>79</v>
      </c>
      <c r="B44" s="8" t="s">
        <v>39</v>
      </c>
      <c r="C44" s="20">
        <f>C45</f>
        <v>164.3</v>
      </c>
      <c r="D44" s="20">
        <f>D45</f>
        <v>179.3</v>
      </c>
      <c r="E44" s="20">
        <f t="shared" ref="E44" si="17">E45</f>
        <v>185.6</v>
      </c>
    </row>
    <row r="45" spans="1:5" ht="51.4" customHeight="1">
      <c r="A45" s="18" t="s">
        <v>80</v>
      </c>
      <c r="B45" s="8" t="s">
        <v>40</v>
      </c>
      <c r="C45" s="20">
        <v>164.3</v>
      </c>
      <c r="D45" s="20">
        <v>179.3</v>
      </c>
      <c r="E45" s="20">
        <v>185.6</v>
      </c>
    </row>
    <row r="46" spans="1:5" ht="15.75">
      <c r="A46" s="18" t="s">
        <v>81</v>
      </c>
      <c r="B46" s="16" t="s">
        <v>41</v>
      </c>
      <c r="C46" s="21">
        <f>C47+C49</f>
        <v>92122.4</v>
      </c>
      <c r="D46" s="21">
        <f t="shared" ref="D46:E46" si="18">D47+D49</f>
        <v>43396.4</v>
      </c>
      <c r="E46" s="21">
        <f t="shared" si="18"/>
        <v>85097.8</v>
      </c>
    </row>
    <row r="47" spans="1:5" ht="68.45" customHeight="1">
      <c r="A47" s="18" t="s">
        <v>82</v>
      </c>
      <c r="B47" s="8" t="s">
        <v>42</v>
      </c>
      <c r="C47" s="20">
        <f>C48</f>
        <v>7.5</v>
      </c>
      <c r="D47" s="20">
        <f t="shared" ref="D47:E47" si="19">D48</f>
        <v>7.5</v>
      </c>
      <c r="E47" s="20">
        <f t="shared" si="19"/>
        <v>7.5</v>
      </c>
    </row>
    <row r="48" spans="1:5" ht="68.45" customHeight="1">
      <c r="A48" s="18" t="s">
        <v>83</v>
      </c>
      <c r="B48" s="8" t="s">
        <v>43</v>
      </c>
      <c r="C48" s="20">
        <v>7.5</v>
      </c>
      <c r="D48" s="20">
        <v>7.5</v>
      </c>
      <c r="E48" s="20">
        <v>7.5</v>
      </c>
    </row>
    <row r="49" spans="1:5" ht="20.25" customHeight="1">
      <c r="A49" s="18" t="s">
        <v>88</v>
      </c>
      <c r="B49" s="16" t="s">
        <v>90</v>
      </c>
      <c r="C49" s="20">
        <f>C50</f>
        <v>92114.9</v>
      </c>
      <c r="D49" s="20">
        <f t="shared" ref="D49:E49" si="20">D50</f>
        <v>43388.9</v>
      </c>
      <c r="E49" s="20">
        <f t="shared" si="20"/>
        <v>85090.3</v>
      </c>
    </row>
    <row r="50" spans="1:5" ht="33.75" customHeight="1">
      <c r="A50" s="18" t="s">
        <v>89</v>
      </c>
      <c r="B50" s="15" t="s">
        <v>91</v>
      </c>
      <c r="C50" s="20">
        <f>2849.5+4127.4+4018.1+78419.9+2700</f>
        <v>92114.9</v>
      </c>
      <c r="D50" s="20">
        <f>2169.5+41219.4</f>
        <v>43388.9</v>
      </c>
      <c r="E50" s="20">
        <f>4850.2+80240.1</f>
        <v>85090.3</v>
      </c>
    </row>
    <row r="51" spans="1:5" ht="15.75">
      <c r="A51" s="7"/>
      <c r="B51" s="16" t="s">
        <v>44</v>
      </c>
      <c r="C51" s="21">
        <f>C9+C36</f>
        <v>106991.4</v>
      </c>
      <c r="D51" s="21">
        <f t="shared" ref="D51:E51" si="21">D9+D36</f>
        <v>55187.6</v>
      </c>
      <c r="E51" s="21">
        <f t="shared" si="21"/>
        <v>99650.4</v>
      </c>
    </row>
    <row r="52" spans="1:5" ht="12.75"/>
  </sheetData>
  <mergeCells count="7">
    <mergeCell ref="C1:E1"/>
    <mergeCell ref="A2:E2"/>
    <mergeCell ref="A4:A6"/>
    <mergeCell ref="B4:B6"/>
    <mergeCell ref="C4:C6"/>
    <mergeCell ref="D4:D6"/>
    <mergeCell ref="E4:E6"/>
  </mergeCells>
  <pageMargins left="1.1811023622047245" right="0.39370078740157483" top="0.39370078740157483" bottom="0.39370078740157483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sp403</cp:lastModifiedBy>
  <cp:lastPrinted>2024-12-23T08:27:30Z</cp:lastPrinted>
  <dcterms:created xsi:type="dcterms:W3CDTF">2022-11-02T09:17:42Z</dcterms:created>
  <dcterms:modified xsi:type="dcterms:W3CDTF">2024-12-28T05:21:17Z</dcterms:modified>
</cp:coreProperties>
</file>