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ОРМА" sheetId="1" state="visible" r:id="rId2"/>
    <sheet name="БАЛЛЫ" sheetId="2" state="visible" r:id="rId3"/>
  </sheets>
  <definedNames>
    <definedName function="false" hidden="false" localSheetId="1" name="_xlnm.Print_Area" vbProcedure="false">БАЛЛЫ!$A$1:$E$16</definedName>
    <definedName function="false" hidden="false" localSheetId="0" name="_xlnm.Print_Area" vbProcedure="false">ФОРМА!$A$1:$J$152</definedName>
    <definedName function="false" hidden="false" localSheetId="0" name="_xlnm.Print_Area" vbProcedure="false">ФОРМА!$A$1:$J$152</definedName>
    <definedName function="false" hidden="false" localSheetId="1" name="_xlnm.Print_Area" vbProcedure="false">БАЛЛЫ!$A$1:$E$16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46" authorId="0">
      <text>
        <r>
          <rPr>
            <sz val="9"/>
            <color rgb="FF000000"/>
            <rFont val="Tahoma"/>
            <family val="2"/>
            <charset val="204"/>
          </rPr>
          <t xml:space="preserve">(в соответствии с Федеральным законом от 06.10.2003 № 131-ФЗ 
«Об общих принципах организации местного самоуправления в Российской Федерации»)
</t>
        </r>
        <r>
          <rPr>
            <b val="true"/>
            <sz val="9"/>
            <color rgb="FF000000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<sst xmlns="http://schemas.openxmlformats.org/spreadsheetml/2006/main" count="224" uniqueCount="184">
  <si>
    <t xml:space="preserve">Приложение № 2</t>
  </si>
  <si>
    <t xml:space="preserve">ОПИСАНИЕ</t>
  </si>
  <si>
    <t xml:space="preserve">инициативного проекта </t>
  </si>
  <si>
    <t xml:space="preserve">для участия в конкурсном отборе инициативных проектов </t>
  </si>
  <si>
    <t xml:space="preserve">Углегорское сельское поселение</t>
  </si>
  <si>
    <t xml:space="preserve">1. Наименование инициативного проекта (далее – проект)</t>
  </si>
  <si>
    <t xml:space="preserve">* Наименование проекта должно содержать указание на виды товаров, работ (услуг),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 (услуги)</t>
  </si>
  <si>
    <t xml:space="preserve">Благоустройство общественной территории, расположенной по адресу: Ростовская область, Тацинский район,  п. Углегорский, ул. Нечаева,7 (обустройство парка отдыха)</t>
  </si>
  <si>
    <t xml:space="preserve">2. Место реализации проекта:</t>
  </si>
  <si>
    <t xml:space="preserve">2.1. Муниципальный район/ городской округ:</t>
  </si>
  <si>
    <t xml:space="preserve">Тацинский</t>
  </si>
  <si>
    <t xml:space="preserve">2.2. Поселение:</t>
  </si>
  <si>
    <t xml:space="preserve">2.3. Населенный пункт:</t>
  </si>
  <si>
    <t xml:space="preserve">поселок Углегорский</t>
  </si>
  <si>
    <t xml:space="preserve">3. Объект общественной инфраструктуры, на развитие (создание) которого направлен проект</t>
  </si>
  <si>
    <t xml:space="preserve">3.1. Тип объекта:</t>
  </si>
  <si>
    <t xml:space="preserve">объект благоустройства</t>
  </si>
  <si>
    <t xml:space="preserve">3.2. Адрес объекта (при наличии):</t>
  </si>
  <si>
    <t xml:space="preserve">Ростовская область, Тацинский район,  п. Углегорский, ул. Нечаева,7 </t>
  </si>
  <si>
    <t xml:space="preserve"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</si>
  <si>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 xml:space="preserve">в наличии</t>
  </si>
  <si>
    <t xml:space="preserve">* Копия документа прилагается к заявке.</t>
  </si>
  <si>
    <t xml:space="preserve">№ 
п/п</t>
  </si>
  <si>
    <r>
      <rPr>
        <sz val="14"/>
        <rFont val="Times New Roman"/>
        <family val="1"/>
        <charset val="204"/>
      </rPr>
      <t xml:space="preserve">Вид документа
(</t>
    </r>
    <r>
      <rPr>
        <sz val="10"/>
        <rFont val="Times New Roman"/>
        <family val="1"/>
        <charset val="204"/>
      </rPr>
      <t xml:space="preserve">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имущества, включая земельный участок)</t>
    </r>
  </si>
  <si>
    <t xml:space="preserve">Дата</t>
  </si>
  <si>
    <t xml:space="preserve">Номер документа</t>
  </si>
  <si>
    <t xml:space="preserve">1.</t>
  </si>
  <si>
    <t xml:space="preserve">Выписка из ЕГРН на земельный участок</t>
  </si>
  <si>
    <t xml:space="preserve">23.04.2024г. № КУВИ-001/2024-113975184</t>
  </si>
  <si>
    <t xml:space="preserve">2.</t>
  </si>
  <si>
    <t xml:space="preserve">Локальный сметный расчет (смета)</t>
  </si>
  <si>
    <t xml:space="preserve"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</t>
  </si>
  <si>
    <t xml:space="preserve"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</si>
  <si>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утверждение правил благоустройства территории поселения, осуществление муниципального контроля в сфере благоустройства, предметом которого является соблюдение правил благоустройства территории поселения, требований к обеспечению доступности для инвалидов объектов социальной, инженерной и транспортной инфраструктур и предоставляемых услуг,</t>
  </si>
  <si>
    <t xml:space="preserve">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</si>
  <si>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 xml:space="preserve">4.2. Муниципальное образование,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</si>
  <si>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 xml:space="preserve">муниципальный район;</t>
  </si>
  <si>
    <t xml:space="preserve">городской округ;</t>
  </si>
  <si>
    <t xml:space="preserve">городское поселение;</t>
  </si>
  <si>
    <t xml:space="preserve">х</t>
  </si>
  <si>
    <t xml:space="preserve">сельское поселение. </t>
  </si>
  <si>
    <t xml:space="preserve"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</si>
  <si>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Федеральный закон от 06.10.2003 № 131-ФЗ «Об общих принципах организации местного самоуправления в Российской Федерации»</t>
  </si>
  <si>
    <t xml:space="preserve">Областной закон от 28.12.2005 № 436-ЗС «О местном самоуправлении в Ростовской области»</t>
  </si>
  <si>
    <t xml:space="preserve">Соглашение о передаче осуществления части полномочий по решению вопросов местного значения</t>
  </si>
  <si>
    <t xml:space="preserve">* При наличии соглашение прикладывается к заявке</t>
  </si>
  <si>
    <t xml:space="preserve">4.4. Наименование исполнительного органа Ростовской области, осуществляющего полномочия главного распорядителя средств областного бюджета по предоставлению субсидии:</t>
  </si>
  <si>
    <t xml:space="preserve">Министерство культуры</t>
  </si>
  <si>
    <t xml:space="preserve">5. Информация о проекта:</t>
  </si>
  <si>
    <t xml:space="preserve">5.1. Ссылка на файловый обменник или облачное хранилище с фотографиями, отражающими текущее состояние объекта: </t>
  </si>
  <si>
    <t xml:space="preserve">https://disk.yandex.ru/d/aC-eesPZW0lseA</t>
  </si>
  <si>
    <t xml:space="preserve">5.2. Наличие технической, проектной и сметной документации: </t>
  </si>
  <si>
    <t xml:space="preserve">*При наличии документация прикладывается к заявке</t>
  </si>
  <si>
    <t xml:space="preserve">локальные сметы (сводный сметный расчет) на работы (услуги) в рамках проекта; </t>
  </si>
  <si>
    <t xml:space="preserve">проектная документация на работы (услуги) в рамках проекта;</t>
  </si>
  <si>
    <t xml:space="preserve">прайс-листы и другая информация, подтверждающая стоимость материалов, оборудования, являющегося неотъемлемой частью выполняемого проекта, работ (услуг) (указать) _______________________________________________ .</t>
  </si>
  <si>
    <t xml:space="preserve">6. Информация для оценки заявки на участие в конкурсном отборе:</t>
  </si>
  <si>
    <t xml:space="preserve">6.1. Количество граждан, проголосовавших за выдвижение проекта:</t>
  </si>
  <si>
    <t xml:space="preserve">чел.</t>
  </si>
  <si>
    <t xml:space="preserve">6.2. Количество благополучателей, которые будут пользоваться результатами реализованного проекта регулярно (не реже одного раза в месяц):</t>
  </si>
  <si>
    <t xml:space="preserve"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</si>
  <si>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Наименование групп населения </t>
  </si>
  <si>
    <t xml:space="preserve">Количество, человек</t>
  </si>
  <si>
    <t xml:space="preserve">Жители и гости Углегорского сельского поселения</t>
  </si>
  <si>
    <t xml:space="preserve">Итого количество благополучателей</t>
  </si>
  <si>
    <t xml:space="preserve">6.3. Общая стоимость реализации проекта и планируемые источники его финансирования:</t>
  </si>
  <si>
    <t xml:space="preserve">Вид источника</t>
  </si>
  <si>
    <t xml:space="preserve">Сумма,
(тыс. рублей)</t>
  </si>
  <si>
    <t xml:space="preserve">Доля в общей сумме проекта (процентов)</t>
  </si>
  <si>
    <t xml:space="preserve">*Объем субсидии из областного бюджета не должен превышать 3 млн рублей. Объем средств местного бюджета не должен быть ниже уровня, утвержденного постановлением Правительства Ростовской области от 28.12.2011 № 302 «Об уровне софинансирования субсидий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значения».                                                                                      Минимальная доля инициативных платежей физических и (или) юридических лиц, индивидуальных предпринимателей должна составлять не менее 5 процентов. 
</t>
  </si>
  <si>
    <t xml:space="preserve">Средства областного бюджета </t>
  </si>
  <si>
    <t xml:space="preserve">Средства местного бюджета, в том числе: </t>
  </si>
  <si>
    <t xml:space="preserve">2.1.</t>
  </si>
  <si>
    <t xml:space="preserve">Собственные средства местного бюджета</t>
  </si>
  <si>
    <t xml:space="preserve">2.2.</t>
  </si>
  <si>
    <t xml:space="preserve">Инициативные платежи физических лиц </t>
  </si>
  <si>
    <t xml:space="preserve">2.3.</t>
  </si>
  <si>
    <t xml:space="preserve">Инициативные платежи юридических лиц и индивидуальных предпринимателей</t>
  </si>
  <si>
    <t xml:space="preserve">Общая стоимость проекта</t>
  </si>
  <si>
    <t xml:space="preserve">6.4. Количество граждан, изъявивших желание принять трудовое участие в реализации проекта (в соответствии со сведениями о выдвижении инициативных проектов и голосовании за них, осуществлявшихся в информационно-телекоммуникационной сети «Интернет»): </t>
  </si>
  <si>
    <t xml:space="preserve">6.5. Формы участия в реализации проекта:</t>
  </si>
  <si>
    <t xml:space="preserve"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</si>
  <si>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 xml:space="preserve">№ п/п</t>
  </si>
  <si>
    <t xml:space="preserve">Наименование юридического лица, фамилия, имя, отчество (при наличии) физического лица, индивидуального предпринимателя</t>
  </si>
  <si>
    <t xml:space="preserve">Название формы имущественного участия</t>
  </si>
  <si>
    <t xml:space="preserve">Захаренкова Наталья Викторовна</t>
  </si>
  <si>
    <t xml:space="preserve">выполнение работ, оказание услуг</t>
  </si>
  <si>
    <t xml:space="preserve">Ефимов Эдуард Николаевич</t>
  </si>
  <si>
    <t xml:space="preserve">3.</t>
  </si>
  <si>
    <t xml:space="preserve">Федотова Марина Александровна</t>
  </si>
  <si>
    <t xml:space="preserve">иная натуральная помощь</t>
  </si>
  <si>
    <t xml:space="preserve">4.</t>
  </si>
  <si>
    <t xml:space="preserve">Милосердная Светлана Анатольевна</t>
  </si>
  <si>
    <t xml:space="preserve">5.</t>
  </si>
  <si>
    <t xml:space="preserve">Гаршина Наталья Александровна</t>
  </si>
  <si>
    <t xml:space="preserve">6.</t>
  </si>
  <si>
    <t xml:space="preserve">Морозов Вячеслав Валентинович</t>
  </si>
  <si>
    <t xml:space="preserve">7.</t>
  </si>
  <si>
    <t xml:space="preserve">Овчинникова Ольга Сергеевна</t>
  </si>
  <si>
    <t xml:space="preserve">8.</t>
  </si>
  <si>
    <t xml:space="preserve">Пусева Валерия Владимировна</t>
  </si>
  <si>
    <t xml:space="preserve">предоставление материалов, оборудования, инструментов </t>
  </si>
  <si>
    <t xml:space="preserve">9.</t>
  </si>
  <si>
    <t xml:space="preserve">Гарная Наталья Сергеевна</t>
  </si>
  <si>
    <t xml:space="preserve">Общее количество форм участия</t>
  </si>
  <si>
    <t xml:space="preserve">7. Плановая дата окончания реализации проекта:</t>
  </si>
  <si>
    <t xml:space="preserve">30</t>
  </si>
  <si>
    <t xml:space="preserve">сентября</t>
  </si>
  <si>
    <t xml:space="preserve">*Не позднее 1 октября года реализации проекта.</t>
  </si>
  <si>
    <t xml:space="preserve">8.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</si>
  <si>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</si>
  <si>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 xml:space="preserve">Контактный телефон</t>
  </si>
  <si>
    <t xml:space="preserve">Адрес электронной почты</t>
  </si>
  <si>
    <t xml:space="preserve">Зубрилина Татьяна Владимировна</t>
  </si>
  <si>
    <t xml:space="preserve">zubrilina-t@mail.ru</t>
  </si>
  <si>
    <r>
      <rPr>
        <b val="true"/>
        <sz val="14"/>
        <rFont val="Times New Roman"/>
        <family val="1"/>
        <charset val="204"/>
      </rPr>
      <t xml:space="preserve">9. Дополнительная информация и комментарии</t>
    </r>
    <r>
      <rPr>
        <sz val="14"/>
        <rFont val="Times New Roman"/>
        <family val="1"/>
        <charset val="204"/>
      </rPr>
      <t xml:space="preserve"> (при необходимости).</t>
    </r>
  </si>
  <si>
    <t xml:space="preserve">Глава администрации </t>
  </si>
  <si>
    <t xml:space="preserve">Углегорского сельского поселения</t>
  </si>
  <si>
    <t xml:space="preserve">К.В. Ермакова</t>
  </si>
  <si>
    <t xml:space="preserve">(дата)</t>
  </si>
  <si>
    <t xml:space="preserve">(подпись)</t>
  </si>
  <si>
    <t xml:space="preserve">(Ф.И.О.)</t>
  </si>
  <si>
    <t xml:space="preserve">Тацинского района                                                         </t>
  </si>
  <si>
    <t xml:space="preserve"> С.Л.  Сягайло</t>
  </si>
  <si>
    <t xml:space="preserve">Типы объектов</t>
  </si>
  <si>
    <t xml:space="preserve">объект культуры</t>
  </si>
  <si>
    <t xml:space="preserve">объект библиотечного обслуживания</t>
  </si>
  <si>
    <t xml:space="preserve">объект физкультуры и спорта</t>
  </si>
  <si>
    <t xml:space="preserve">объект образования</t>
  </si>
  <si>
    <t xml:space="preserve">объект здравоохранения</t>
  </si>
  <si>
    <t xml:space="preserve">объекты туризма</t>
  </si>
  <si>
    <t xml:space="preserve">объект  электро-, тепло-, газоснабжения</t>
  </si>
  <si>
    <t xml:space="preserve">объект водоснабжения, водоотведения</t>
  </si>
  <si>
    <t xml:space="preserve">объекты для обеспечения первичных мер безопасности</t>
  </si>
  <si>
    <t xml:space="preserve">объекты  накопления и сбора твердых коммунальных отходов</t>
  </si>
  <si>
    <t xml:space="preserve">автомобильные дороги  и сооружения на них</t>
  </si>
  <si>
    <t xml:space="preserve">места массового отдыха населения</t>
  </si>
  <si>
    <t xml:space="preserve">места захоронения</t>
  </si>
  <si>
    <t xml:space="preserve">иной объект</t>
  </si>
  <si>
    <t xml:space="preserve">Министерство жилищно-коммунального хозяйства</t>
  </si>
  <si>
    <t xml:space="preserve">Министерство здравоохранения</t>
  </si>
  <si>
    <t xml:space="preserve">Министерство общего и профессионального образования</t>
  </si>
  <si>
    <t xml:space="preserve">Министерство по физической культуре и спорту</t>
  </si>
  <si>
    <t xml:space="preserve">Министерство природных ресурсов и экологии</t>
  </si>
  <si>
    <t xml:space="preserve">Министерство промышленности и энергетики</t>
  </si>
  <si>
    <t xml:space="preserve">Министерство сельского хозяйства и продовольствия</t>
  </si>
  <si>
    <t xml:space="preserve">Министерство строительства, архитектуры и территориального развития</t>
  </si>
  <si>
    <t xml:space="preserve">Министерство транспорта</t>
  </si>
  <si>
    <t xml:space="preserve">Министерство труда и социального развития</t>
  </si>
  <si>
    <t xml:space="preserve">Министерство цифрового развития, информационных технологий и связи</t>
  </si>
  <si>
    <t xml:space="preserve">Министерство экономического развития</t>
  </si>
  <si>
    <t xml:space="preserve">Департамент по делам казачества и кадетских учебных заведений</t>
  </si>
  <si>
    <t xml:space="preserve">Департамент по предупреждению и ликвидации чрезвычайных ситуаций</t>
  </si>
  <si>
    <t xml:space="preserve">Департамент потребительского рынка</t>
  </si>
  <si>
    <t xml:space="preserve">Комитет по молодежной политике</t>
  </si>
  <si>
    <t xml:space="preserve">Комитет по охране объектов культурного наследия</t>
  </si>
  <si>
    <t xml:space="preserve">Управление ветеринарии</t>
  </si>
  <si>
    <t xml:space="preserve">Управление государственной службы занятости населения</t>
  </si>
  <si>
    <t xml:space="preserve">Управление записи актов гражданского состояния</t>
  </si>
  <si>
    <t xml:space="preserve">Формы имущественного участия</t>
  </si>
  <si>
    <t xml:space="preserve">предоставление техники</t>
  </si>
  <si>
    <t xml:space="preserve">БАЛЛЬНАЯ ОЦЕНКА ПРОЕКТА</t>
  </si>
  <si>
    <t xml:space="preserve">Регистрационный номер заявки:</t>
  </si>
  <si>
    <t xml:space="preserve">№</t>
  </si>
  <si>
    <t xml:space="preserve">Наименование показателя </t>
  </si>
  <si>
    <t xml:space="preserve">Количественный показатель </t>
  </si>
  <si>
    <t xml:space="preserve">Расчетные данные</t>
  </si>
  <si>
    <t xml:space="preserve">Баллы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</si>
  <si>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
в выдвижении инициативного проекта </t>
  </si>
  <si>
    <t xml:space="preserve">1 балл за каждые 
100 человек, 
но не более 
15 баллов
</t>
  </si>
  <si>
    <t xml:space="preserve">Отношение размера инициативных платежей физических лиц 
в софинансировании инициативного проекта к стоимости инициативного проекта</t>
  </si>
  <si>
    <t xml:space="preserve">1 балл за каждый 
1 процент софинансирования, но не более 
25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</si>
  <si>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</t>
  </si>
  <si>
    <t xml:space="preserve">1 балл за каждые 
2 процента софинансирования, но не более 
20 баллов</t>
  </si>
  <si>
    <t xml:space="preserve">Количество граждан, изъявивших желание принять трудовое участие в реализации инициативного проекта</t>
  </si>
  <si>
    <t xml:space="preserve">1 балл 
за каждые 10 человек, 
но не более 10 баллов</t>
  </si>
  <si>
    <t xml:space="preserve">Количество имущественных форм участия в реализации инициативного проекта (предоставление строительной техники, материалов и тому подобное)</t>
  </si>
  <si>
    <t xml:space="preserve">1 балл за каждую 
1 форму нефинансового участия, 
но не более 3 баллов</t>
  </si>
  <si>
    <t xml:space="preserve"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</si>
  <si>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 xml:space="preserve">1 балл при наличии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</si>
  <si>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</t>
  </si>
  <si>
    <t xml:space="preserve">Количество граждан, проголосовавших в поддержку выдвижения инициативного проекта в информационно-телекоммуникационной сети «Интернет»
</t>
  </si>
  <si>
    <t xml:space="preserve">1 балл 
за каждые 10 человек, 
но не более 25 баллов
при наличии
</t>
  </si>
  <si>
    <t xml:space="preserve">Итого баллов: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</si>
</sst>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_-* #,##0_р_._-;\-* #,##0_р_._-;_-* \-??_р_._-;_-@_-"/>
    <numFmt numFmtId="169" formatCode="0"/>
    <numFmt numFmtId="170" formatCode="#,##0.00"/>
    <numFmt numFmtId="171" formatCode="0%"/>
    <numFmt numFmtId="172" formatCode="0.0%"/>
    <numFmt numFmtId="173" formatCode="0.0"/>
  </numFmts>
  <fonts count="38">
    <font>
      <sz val="12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Times New Roman"/>
      <family val="2"/>
      <charset val="204"/>
    </font>
    <font>
      <sz val="18"/>
      <color rgb="FF000000"/>
      <name val="Times New Roman"/>
      <family val="2"/>
      <charset val="204"/>
    </font>
    <font>
      <sz val="10"/>
      <color rgb="FF333333"/>
      <name val="Times New Roman"/>
      <family val="2"/>
      <charset val="204"/>
    </font>
    <font>
      <i val="true"/>
      <sz val="10"/>
      <color rgb="FF808080"/>
      <name val="Times New Roman"/>
      <family val="2"/>
      <charset val="204"/>
    </font>
    <font>
      <sz val="10"/>
      <color rgb="FF006600"/>
      <name val="Times New Roman"/>
      <family val="2"/>
      <charset val="204"/>
    </font>
    <font>
      <sz val="10"/>
      <color rgb="FF996600"/>
      <name val="Times New Roman"/>
      <family val="2"/>
      <charset val="204"/>
    </font>
    <font>
      <sz val="10"/>
      <color rgb="FFCC0000"/>
      <name val="Times New Roman"/>
      <family val="2"/>
      <charset val="204"/>
    </font>
    <font>
      <b val="true"/>
      <sz val="10"/>
      <color rgb="FFFFFFFF"/>
      <name val="Times New Roman"/>
      <family val="2"/>
      <charset val="204"/>
    </font>
    <font>
      <b val="true"/>
      <sz val="10"/>
      <color rgb="FF000000"/>
      <name val="Times New Roman"/>
      <family val="2"/>
      <charset val="204"/>
    </font>
    <font>
      <sz val="10"/>
      <color rgb="FFFFFFFF"/>
      <name val="Times New Roman"/>
      <family val="2"/>
      <charset val="204"/>
    </font>
    <font>
      <sz val="14"/>
      <name val="Times New Roman"/>
      <family val="1"/>
      <charset val="204"/>
    </font>
    <font>
      <sz val="11"/>
      <color rgb="FFD7192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 val="true"/>
      <sz val="11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D71920"/>
      <name val="Times New Roman"/>
      <family val="1"/>
      <charset val="204"/>
    </font>
    <font>
      <u val="single"/>
      <sz val="12"/>
      <color rgb="FF0083B0"/>
      <name val="Times New Roman"/>
      <family val="2"/>
      <charset val="204"/>
    </font>
    <font>
      <i val="true"/>
      <sz val="12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b val="true"/>
      <sz val="12"/>
      <color rgb="FFFFFFFF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EB555A"/>
      <name val="Times New Roman"/>
      <family val="1"/>
      <charset val="204"/>
    </font>
    <font>
      <sz val="9"/>
      <color rgb="FF000000"/>
      <name val="Tahoma"/>
      <family val="2"/>
      <charset val="204"/>
    </font>
    <font>
      <b val="true"/>
      <sz val="9"/>
      <color rgb="FF000000"/>
      <name val="Tahoma"/>
      <family val="2"/>
      <charset val="204"/>
    </font>
    <font>
      <b val="true"/>
      <sz val="12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  <font>
      <b val="true"/>
      <u val="single"/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BDDDE"/>
      </patternFill>
    </fill>
    <fill>
      <patternFill patternType="solid">
        <fgColor rgb="FFCC0000"/>
        <bgColor rgb="FFD7192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BDDDE"/>
      </patternFill>
    </fill>
    <fill>
      <patternFill patternType="solid">
        <fgColor rgb="FFF2F2F2"/>
        <bgColor rgb="FFFFFFFF"/>
      </patternFill>
    </fill>
    <fill>
      <patternFill patternType="solid">
        <fgColor rgb="FFFBDDDE"/>
        <bgColor rgb="FFFFCCCC"/>
      </patternFill>
    </fill>
    <fill>
      <patternFill patternType="solid">
        <fgColor rgb="FFFFFFFF"/>
        <bgColor rgb="FFF2F2F2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/>
      <bottom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5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6" borderId="0" applyFont="true" applyBorder="false" applyAlignment="true" applyProtection="false">
      <alignment horizontal="general" vertical="bottom" textRotation="0" wrapText="false" indent="0" shrinkToFit="false"/>
    </xf>
    <xf numFmtId="164" fontId="13" fillId="7" borderId="0" applyFont="true" applyBorder="false" applyAlignment="true" applyProtection="false">
      <alignment horizontal="general" vertical="bottom" textRotation="0" wrapText="false" indent="0" shrinkToFit="false"/>
    </xf>
    <xf numFmtId="164" fontId="12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9" borderId="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9" borderId="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9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0" fillId="10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top" textRotation="0" wrapText="true" indent="0" shrinkToFit="true"/>
      <protection locked="true" hidden="false"/>
    </xf>
    <xf numFmtId="164" fontId="1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11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11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4" fillId="11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14" fillId="11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9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4" fillId="9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5" fontId="14" fillId="9" borderId="6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2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0" fillId="9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9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4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7" fillId="11" borderId="3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5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14" fillId="10" borderId="3" xfId="15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20" fillId="9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14" fillId="11" borderId="6" xfId="15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14" fillId="9" borderId="6" xfId="15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7" fillId="10" borderId="6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7" fillId="0" borderId="7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14" fillId="9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2" fontId="14" fillId="10" borderId="6" xfId="1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3" fontId="14" fillId="10" borderId="6" xfId="1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17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17" fillId="0" borderId="6" xfId="1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2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9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9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20" fillId="9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0" fillId="9" borderId="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9" fontId="20" fillId="9" borderId="6" xfId="15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2" fontId="27" fillId="9" borderId="6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20" fillId="0" borderId="7" xfId="15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2" fontId="20" fillId="0" borderId="7" xfId="19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9" borderId="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9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9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2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25" fillId="0" borderId="0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35" fillId="0" borderId="0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9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2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3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3" fontId="3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35" fillId="0" borderId="6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3" fontId="35" fillId="0" borderId="6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25" fillId="10" borderId="6" xfId="1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35" fillId="0" borderId="6" xfId="1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25" fillId="10" borderId="6" xfId="19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35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1" builtinId="53" customBuiltin="true"/>
    <cellStyle name="Heading 1" xfId="22" builtinId="53" customBuiltin="true"/>
    <cellStyle name="Heading 2" xfId="23" builtinId="53" customBuiltin="true"/>
    <cellStyle name="Text" xfId="24" builtinId="53" customBuiltin="true"/>
    <cellStyle name="Note" xfId="25" builtinId="53" customBuiltin="true"/>
    <cellStyle name="Footnote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*unknown*" xfId="20" builtinId="8" customBuiltin="false"/>
  </cellStyles>
  <colors>
    <indexedColors>
      <rgbColor rgb="FF000000"/>
      <rgbColor rgb="FFFFFFFF"/>
      <rgbColor rgb="FFCC0000"/>
      <rgbColor rgb="FF00FF00"/>
      <rgbColor rgb="FF0000FF"/>
      <rgbColor rgb="FFFFEB46"/>
      <rgbColor rgb="FFFF00FF"/>
      <rgbColor rgb="FF00FFFF"/>
      <rgbColor rgb="FF800000"/>
      <rgbColor rgb="FF006600"/>
      <rgbColor rgb="FF000080"/>
      <rgbColor rgb="FF996600"/>
      <rgbColor rgb="FF800080"/>
      <rgbColor rgb="FF0083B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FEB"/>
      <rgbColor rgb="FFCCFFFF"/>
      <rgbColor rgb="FFCCFFCC"/>
      <rgbColor rgb="FFFBDDDE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EB555A"/>
      <rgbColor rgb="FF666699"/>
      <rgbColor rgb="FF969696"/>
      <rgbColor rgb="FF003366"/>
      <rgbColor rgb="FF339966"/>
      <rgbColor rgb="FF003300"/>
      <rgbColor rgb="FF333300"/>
      <rgbColor rgb="FFD7192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isk.yandex.ru/d/aC-eesPZW0lseA" TargetMode="External"/><Relationship Id="rId3" Type="http://schemas.openxmlformats.org/officeDocument/2006/relationships/hyperlink" Target="mailto:zubrilina-t@mail.ru" TargetMode="Externa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AFEB"/>
    <pageSetUpPr fitToPage="false"/>
  </sheetPr>
  <dimension ref="A1:V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20" workbookViewId="0">
      <selection pane="topLeft" activeCell="K77" activeCellId="0" sqref="K77"/>
    </sheetView>
  </sheetViews>
  <sheetFormatPr defaultRowHeight="18" outlineLevelRow="0" outlineLevelCol="0"/>
  <cols>
    <col collapsed="false" customWidth="true" hidden="false" outlineLevel="0" max="1" min="1" style="1" width="8.19"/>
    <col collapsed="false" customWidth="true" hidden="false" outlineLevel="0" max="4" min="2" style="1" width="7.7"/>
    <col collapsed="false" customWidth="true" hidden="false" outlineLevel="0" max="5" min="5" style="1" width="9.1"/>
    <col collapsed="false" customWidth="true" hidden="false" outlineLevel="0" max="10" min="6" style="1" width="7.7"/>
    <col collapsed="false" customWidth="true" hidden="false" outlineLevel="0" max="11" min="11" style="2" width="52.7"/>
    <col collapsed="false" customWidth="true" hidden="false" outlineLevel="0" max="14" min="12" style="3" width="7.59"/>
    <col collapsed="false" customWidth="true" hidden="false" outlineLevel="0" max="16" min="15" style="3" width="8"/>
    <col collapsed="false" customWidth="true" hidden="false" outlineLevel="0" max="17" min="17" style="3" width="41.1"/>
    <col collapsed="false" customWidth="true" hidden="false" outlineLevel="0" max="22" min="18" style="3" width="8"/>
    <col collapsed="false" customWidth="true" hidden="false" outlineLevel="0" max="1025" min="23" style="1" width="8"/>
  </cols>
  <sheetData>
    <row r="1" customFormat="false" ht="18" hidden="false" customHeight="true" outlineLevel="0" collapsed="false">
      <c r="H1" s="4" t="s">
        <v>0</v>
      </c>
      <c r="I1" s="4"/>
      <c r="J1" s="4"/>
    </row>
    <row r="2" customFormat="fals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18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customFormat="false" ht="18" hidden="false" customHeight="true" outlineLevel="0" collapsed="false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customFormat="false" ht="18" hidden="false" customHeight="true" outlineLevel="0" collapsed="false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</row>
    <row r="6" customFormat="false" ht="18" hidden="false" customHeight="fals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</row>
    <row r="7" customFormat="false" ht="18" hidden="false" customHeight="true" outlineLevel="0" collapsed="false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  <c r="K7" s="10" t="s">
        <v>6</v>
      </c>
    </row>
    <row r="8" customFormat="false" ht="18" hidden="false" customHeight="true" outlineLevel="0" collapsed="false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0"/>
    </row>
    <row r="9" customFormat="false" ht="18" hidden="false" customHeight="true" outlineLevel="0" collapsed="false">
      <c r="A9" s="11"/>
      <c r="B9" s="11"/>
      <c r="C9" s="11"/>
      <c r="D9" s="11"/>
      <c r="E9" s="11"/>
      <c r="F9" s="11"/>
      <c r="G9" s="11"/>
      <c r="H9" s="11"/>
      <c r="I9" s="11"/>
      <c r="J9" s="11"/>
      <c r="K9" s="10"/>
    </row>
    <row r="10" customFormat="false" ht="18" hidden="false" customHeight="fals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0"/>
    </row>
    <row r="11" customFormat="false" ht="18" hidden="false" customHeight="false" outlineLevel="0" collapsed="false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0"/>
    </row>
    <row r="12" customFormat="false" ht="18" hidden="false" customHeight="fals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0"/>
    </row>
    <row r="13" customFormat="false" ht="18" hidden="false" customHeight="true" outlineLevel="0" collapsed="false">
      <c r="A13" s="13" t="s">
        <v>8</v>
      </c>
      <c r="B13" s="13"/>
      <c r="C13" s="13"/>
      <c r="D13" s="13"/>
      <c r="E13" s="13"/>
      <c r="F13" s="13"/>
      <c r="G13" s="13"/>
      <c r="H13" s="13"/>
      <c r="I13" s="13"/>
      <c r="J13" s="13"/>
    </row>
    <row r="14" customFormat="false" ht="18" hidden="false" customHeight="true" outlineLevel="0" collapsed="false">
      <c r="A14" s="14" t="s">
        <v>9</v>
      </c>
      <c r="B14" s="14"/>
      <c r="C14" s="14"/>
      <c r="D14" s="14"/>
      <c r="E14" s="14"/>
      <c r="F14" s="14"/>
      <c r="G14" s="14"/>
      <c r="H14" s="14"/>
      <c r="I14" s="14"/>
      <c r="J14" s="14"/>
    </row>
    <row r="15" customFormat="false" ht="18" hidden="false" customHeight="true" outlineLevel="0" collapsed="false">
      <c r="A15" s="15" t="s">
        <v>10</v>
      </c>
      <c r="B15" s="15"/>
      <c r="C15" s="15"/>
      <c r="D15" s="15"/>
      <c r="E15" s="15"/>
      <c r="F15" s="15"/>
      <c r="G15" s="15"/>
      <c r="H15" s="15"/>
      <c r="I15" s="15"/>
      <c r="J15" s="15"/>
    </row>
    <row r="16" customFormat="false" ht="18" hidden="false" customHeight="true" outlineLevel="0" collapsed="false">
      <c r="A16" s="14" t="s">
        <v>11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false" ht="18" hidden="false" customHeight="true" outlineLevel="0" collapsed="false">
      <c r="A17" s="15" t="s">
        <v>4</v>
      </c>
      <c r="B17" s="15"/>
      <c r="C17" s="15"/>
      <c r="D17" s="15"/>
      <c r="E17" s="15"/>
      <c r="F17" s="15"/>
      <c r="G17" s="15"/>
      <c r="H17" s="15"/>
      <c r="I17" s="15"/>
      <c r="J17" s="15"/>
    </row>
    <row r="18" customFormat="false" ht="18" hidden="false" customHeight="true" outlineLevel="0" collapsed="false">
      <c r="A18" s="16" t="s">
        <v>12</v>
      </c>
      <c r="B18" s="16"/>
      <c r="C18" s="16"/>
      <c r="D18" s="16"/>
      <c r="E18" s="16"/>
      <c r="F18" s="16"/>
      <c r="G18" s="16"/>
      <c r="H18" s="16"/>
      <c r="I18" s="16"/>
      <c r="J18" s="16"/>
    </row>
    <row r="19" customFormat="false" ht="18" hidden="false" customHeight="true" outlineLevel="0" collapsed="false">
      <c r="A19" s="15" t="s">
        <v>13</v>
      </c>
      <c r="B19" s="15"/>
      <c r="C19" s="15"/>
      <c r="D19" s="15"/>
      <c r="E19" s="15"/>
      <c r="F19" s="15"/>
      <c r="G19" s="15"/>
      <c r="H19" s="15"/>
      <c r="I19" s="15"/>
      <c r="J19" s="15"/>
    </row>
    <row r="20" customFormat="false" ht="18" hidden="false" customHeight="false" outlineLevel="0" collapsed="false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customFormat="false" ht="18" hidden="false" customHeight="true" outlineLevel="0" collapsed="false">
      <c r="A21" s="18" t="s">
        <v>14</v>
      </c>
      <c r="B21" s="18"/>
      <c r="C21" s="18"/>
      <c r="D21" s="18"/>
      <c r="E21" s="18"/>
      <c r="F21" s="18"/>
      <c r="G21" s="18"/>
      <c r="H21" s="18"/>
      <c r="I21" s="18"/>
      <c r="J21" s="18"/>
    </row>
    <row r="22" customFormat="false" ht="18" hidden="false" customHeight="fals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customFormat="false" ht="18" hidden="false" customHeight="true" outlineLevel="0" collapsed="false">
      <c r="A23" s="16" t="s">
        <v>15</v>
      </c>
      <c r="B23" s="16"/>
      <c r="C23" s="16"/>
      <c r="D23" s="16"/>
      <c r="E23" s="16"/>
      <c r="F23" s="16"/>
      <c r="G23" s="16"/>
      <c r="H23" s="16"/>
      <c r="I23" s="16"/>
      <c r="J23" s="16"/>
    </row>
    <row r="24" customFormat="false" ht="18" hidden="false" customHeight="true" outlineLevel="0" collapsed="false">
      <c r="A24" s="15" t="s">
        <v>16</v>
      </c>
      <c r="B24" s="15"/>
      <c r="C24" s="15"/>
      <c r="D24" s="15"/>
      <c r="E24" s="15"/>
      <c r="F24" s="15"/>
      <c r="G24" s="15"/>
      <c r="H24" s="15"/>
      <c r="I24" s="15"/>
      <c r="J24" s="15"/>
    </row>
    <row r="25" customFormat="false" ht="18" hidden="false" customHeight="true" outlineLevel="0" collapsed="false">
      <c r="A25" s="16" t="s">
        <v>17</v>
      </c>
      <c r="B25" s="16"/>
      <c r="C25" s="16"/>
      <c r="D25" s="16"/>
      <c r="E25" s="16"/>
      <c r="F25" s="16"/>
      <c r="G25" s="16"/>
      <c r="H25" s="16"/>
      <c r="I25" s="16"/>
      <c r="J25" s="16"/>
    </row>
    <row r="26" customFormat="false" ht="18" hidden="false" customHeight="true" outlineLevel="0" collapsed="false">
      <c r="A26" s="19" t="s">
        <v>18</v>
      </c>
      <c r="B26" s="19"/>
      <c r="C26" s="19"/>
      <c r="D26" s="19"/>
      <c r="E26" s="19"/>
      <c r="F26" s="19"/>
      <c r="G26" s="19"/>
      <c r="H26" s="19"/>
      <c r="I26" s="19"/>
      <c r="J26" s="19"/>
    </row>
    <row r="27" customFormat="false" ht="18" hidden="false" customHeight="false" outlineLevel="0" collapsed="false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customFormat="false" ht="18" hidden="false" customHeight="true" outlineLevel="0" collapsed="false">
      <c r="A28" s="20" t="s">
        <v>19</v>
      </c>
      <c r="B28" s="20"/>
      <c r="C28" s="20"/>
      <c r="D28" s="20"/>
      <c r="E28" s="20"/>
      <c r="F28" s="20"/>
      <c r="G28" s="20"/>
      <c r="H28" s="20"/>
      <c r="I28" s="20"/>
      <c r="J28" s="20"/>
    </row>
    <row r="29" customFormat="false" ht="18" hidden="false" customHeight="false" outlineLevel="0" collapsed="false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customFormat="false" ht="18" hidden="false" customHeight="true" outlineLevel="0" collapsed="false">
      <c r="A30" s="21" t="s">
        <v>20</v>
      </c>
      <c r="B30" s="21"/>
      <c r="K30" s="22" t="s">
        <v>21</v>
      </c>
      <c r="L30" s="23"/>
      <c r="M30" s="23"/>
      <c r="N30" s="23"/>
      <c r="O30" s="23"/>
      <c r="P30" s="23"/>
      <c r="Q30" s="23"/>
      <c r="R30" s="23"/>
    </row>
    <row r="31" s="27" customFormat="true" ht="18" hidden="false" customHeight="false" outlineLevel="0" collapsed="false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="27" customFormat="true" ht="109.5" hidden="false" customHeight="true" outlineLevel="0" collapsed="false">
      <c r="A32" s="28" t="s">
        <v>22</v>
      </c>
      <c r="B32" s="29" t="s">
        <v>23</v>
      </c>
      <c r="C32" s="29"/>
      <c r="D32" s="29"/>
      <c r="E32" s="29"/>
      <c r="F32" s="28" t="s">
        <v>24</v>
      </c>
      <c r="G32" s="28"/>
      <c r="H32" s="28" t="s">
        <v>25</v>
      </c>
      <c r="I32" s="28"/>
      <c r="J32" s="28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="32" customFormat="true" ht="13.8" hidden="false" customHeight="false" outlineLevel="0" collapsed="false">
      <c r="A33" s="30" t="n">
        <v>1</v>
      </c>
      <c r="B33" s="30" t="n">
        <v>2</v>
      </c>
      <c r="C33" s="30"/>
      <c r="D33" s="30"/>
      <c r="E33" s="30"/>
      <c r="F33" s="30" t="n">
        <v>3</v>
      </c>
      <c r="G33" s="30"/>
      <c r="H33" s="30" t="n">
        <v>4</v>
      </c>
      <c r="I33" s="30"/>
      <c r="J33" s="30"/>
      <c r="K33" s="10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customFormat="false" ht="18.75" hidden="false" customHeight="true" outlineLevel="0" collapsed="false">
      <c r="A34" s="33" t="s">
        <v>26</v>
      </c>
      <c r="B34" s="34" t="s">
        <v>27</v>
      </c>
      <c r="C34" s="34"/>
      <c r="D34" s="34"/>
      <c r="E34" s="34"/>
      <c r="F34" s="35"/>
      <c r="G34" s="35"/>
      <c r="H34" s="36" t="s">
        <v>28</v>
      </c>
      <c r="I34" s="36"/>
      <c r="J34" s="36"/>
    </row>
    <row r="35" customFormat="false" ht="35.95" hidden="false" customHeight="true" outlineLevel="0" collapsed="false">
      <c r="A35" s="33"/>
      <c r="B35" s="34"/>
      <c r="C35" s="34"/>
      <c r="D35" s="34"/>
      <c r="E35" s="34"/>
      <c r="F35" s="35"/>
      <c r="G35" s="35"/>
      <c r="H35" s="36"/>
      <c r="I35" s="36"/>
      <c r="J35" s="36"/>
    </row>
    <row r="36" customFormat="false" ht="18" hidden="false" customHeight="true" outlineLevel="0" collapsed="false">
      <c r="A36" s="28" t="s">
        <v>29</v>
      </c>
      <c r="B36" s="37" t="s">
        <v>30</v>
      </c>
      <c r="C36" s="37"/>
      <c r="D36" s="37"/>
      <c r="E36" s="37"/>
      <c r="F36" s="38"/>
      <c r="G36" s="38"/>
      <c r="H36" s="39"/>
      <c r="I36" s="39"/>
      <c r="J36" s="39"/>
    </row>
    <row r="37" customFormat="false" ht="18" hidden="false" customHeight="false" outlineLevel="0" collapsed="false">
      <c r="A37" s="28"/>
      <c r="B37" s="37"/>
      <c r="C37" s="37"/>
      <c r="D37" s="37"/>
      <c r="E37" s="37"/>
      <c r="F37" s="38"/>
      <c r="G37" s="38"/>
      <c r="H37" s="39"/>
      <c r="I37" s="39"/>
      <c r="J37" s="39"/>
    </row>
    <row r="38" customFormat="false" ht="18" hidden="false" customHeight="false" outlineLevel="0" collapsed="false">
      <c r="A38" s="40"/>
      <c r="B38" s="40"/>
      <c r="C38" s="40"/>
      <c r="D38" s="40"/>
      <c r="E38" s="40"/>
      <c r="F38" s="40"/>
      <c r="G38" s="40"/>
      <c r="H38" s="40"/>
      <c r="I38" s="40"/>
      <c r="J38" s="40"/>
    </row>
    <row r="39" customFormat="false" ht="18" hidden="false" customHeight="true" outlineLevel="0" collapsed="false">
      <c r="A39" s="41" t="s">
        <v>31</v>
      </c>
      <c r="B39" s="41"/>
      <c r="C39" s="41"/>
      <c r="D39" s="41"/>
      <c r="E39" s="41"/>
      <c r="F39" s="41"/>
      <c r="G39" s="41"/>
      <c r="H39" s="41"/>
      <c r="I39" s="41"/>
      <c r="J39" s="41"/>
    </row>
    <row r="40" customFormat="false" ht="18" hidden="false" customHeight="false" outlineLevel="0" collapsed="false">
      <c r="A40" s="41"/>
      <c r="B40" s="41"/>
      <c r="C40" s="41"/>
      <c r="D40" s="41"/>
      <c r="E40" s="41"/>
      <c r="F40" s="41"/>
      <c r="G40" s="41"/>
      <c r="H40" s="41"/>
      <c r="I40" s="41"/>
      <c r="J40" s="41"/>
    </row>
    <row r="41" customFormat="false" ht="18" hidden="false" customHeight="false" outlineLevel="0" collapsed="false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customFormat="false" ht="18" hidden="false" customHeight="false" outlineLevel="0" collapsed="false">
      <c r="A42" s="41"/>
      <c r="B42" s="41"/>
      <c r="C42" s="41"/>
      <c r="D42" s="41"/>
      <c r="E42" s="41"/>
      <c r="F42" s="41"/>
      <c r="G42" s="41"/>
      <c r="H42" s="41"/>
      <c r="I42" s="41"/>
      <c r="J42" s="41"/>
    </row>
    <row r="43" customFormat="false" ht="18" hidden="false" customHeight="true" outlineLevel="0" collapsed="false">
      <c r="A43" s="42" t="s">
        <v>32</v>
      </c>
      <c r="B43" s="42"/>
      <c r="C43" s="42"/>
      <c r="D43" s="42"/>
      <c r="E43" s="42"/>
      <c r="F43" s="42"/>
      <c r="G43" s="42"/>
      <c r="H43" s="42"/>
      <c r="I43" s="42"/>
      <c r="J43" s="42"/>
    </row>
    <row r="44" customFormat="false" ht="18" hidden="false" customHeight="false" outlineLevel="0" collapsed="false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5" customFormat="false" ht="18" hidden="false" customHeight="false" outlineLevel="0" collapsed="false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customFormat="false" ht="56.4" hidden="false" customHeight="true" outlineLevel="0" collapsed="false">
      <c r="A46" s="19" t="s">
        <v>33</v>
      </c>
      <c r="B46" s="19"/>
      <c r="C46" s="19"/>
      <c r="D46" s="19"/>
      <c r="E46" s="19"/>
      <c r="F46" s="19"/>
      <c r="G46" s="19"/>
      <c r="H46" s="19"/>
      <c r="I46" s="19"/>
      <c r="J46" s="19"/>
    </row>
    <row r="47" customFormat="false" ht="31.2" hidden="false" customHeight="true" outlineLevel="0" collapsed="false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customFormat="false" ht="70.8" hidden="false" customHeight="true" outlineLevel="0" collapsed="false">
      <c r="A48" s="43" t="s">
        <v>34</v>
      </c>
      <c r="B48" s="43"/>
      <c r="C48" s="43"/>
      <c r="D48" s="43"/>
      <c r="E48" s="43"/>
      <c r="F48" s="43"/>
      <c r="G48" s="43"/>
      <c r="H48" s="43"/>
      <c r="I48" s="43"/>
      <c r="J48" s="43"/>
    </row>
    <row r="49" customFormat="false" ht="18" hidden="false" customHeight="true" outlineLevel="0" collapsed="false">
      <c r="A49" s="20" t="s">
        <v>35</v>
      </c>
      <c r="B49" s="20"/>
      <c r="C49" s="20"/>
      <c r="D49" s="20"/>
      <c r="E49" s="20"/>
      <c r="F49" s="20"/>
      <c r="G49" s="20"/>
      <c r="H49" s="20"/>
      <c r="I49" s="20"/>
      <c r="J49" s="20"/>
    </row>
    <row r="50" customFormat="false" ht="18" hidden="false" customHeight="false" outlineLevel="0" collapsed="false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customFormat="false" ht="18" hidden="false" customHeight="false" outlineLevel="0" collapsed="false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customFormat="false" ht="18" hidden="false" customHeight="false" outlineLevel="0" collapsed="false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customFormat="false" ht="18" hidden="false" customHeight="false" outlineLevel="0" collapsed="false">
      <c r="A53" s="44"/>
      <c r="B53" s="45" t="s">
        <v>36</v>
      </c>
      <c r="C53" s="46"/>
      <c r="D53" s="46"/>
      <c r="F53" s="46"/>
      <c r="G53" s="46"/>
      <c r="H53" s="46"/>
      <c r="I53" s="46"/>
      <c r="J53" s="46"/>
    </row>
    <row r="54" customFormat="false" ht="18" hidden="false" customHeight="false" outlineLevel="0" collapsed="false">
      <c r="A54" s="44"/>
      <c r="B54" s="45" t="s">
        <v>37</v>
      </c>
      <c r="C54" s="46"/>
      <c r="D54" s="46"/>
      <c r="F54" s="46"/>
      <c r="G54" s="46"/>
      <c r="H54" s="46"/>
      <c r="I54" s="46"/>
      <c r="J54" s="46"/>
    </row>
    <row r="55" customFormat="false" ht="18" hidden="false" customHeight="false" outlineLevel="0" collapsed="false">
      <c r="A55" s="44"/>
      <c r="B55" s="45" t="s">
        <v>38</v>
      </c>
      <c r="C55" s="46"/>
      <c r="D55" s="46"/>
      <c r="F55" s="46"/>
      <c r="G55" s="46"/>
      <c r="H55" s="46"/>
      <c r="I55" s="46"/>
      <c r="J55" s="46"/>
    </row>
    <row r="56" customFormat="false" ht="18" hidden="false" customHeight="false" outlineLevel="0" collapsed="false">
      <c r="A56" s="47" t="s">
        <v>39</v>
      </c>
      <c r="B56" s="45" t="s">
        <v>40</v>
      </c>
      <c r="C56" s="46"/>
      <c r="D56" s="46"/>
      <c r="F56" s="46"/>
      <c r="G56" s="46"/>
      <c r="H56" s="46"/>
      <c r="I56" s="46"/>
      <c r="J56" s="46"/>
    </row>
    <row r="57" s="49" customFormat="true" ht="18" hidden="false" customHeight="true" outlineLevel="0" collapsed="false">
      <c r="A57" s="16" t="s">
        <v>41</v>
      </c>
      <c r="B57" s="16"/>
      <c r="C57" s="16"/>
      <c r="D57" s="16"/>
      <c r="E57" s="16"/>
      <c r="F57" s="16"/>
      <c r="G57" s="16"/>
      <c r="H57" s="16"/>
      <c r="I57" s="16"/>
      <c r="J57" s="16"/>
      <c r="K57" s="22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</row>
    <row r="58" s="49" customFormat="true" ht="18" hidden="false" customHeight="false" outlineLevel="0" collapsed="false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22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</row>
    <row r="59" s="49" customFormat="true" ht="18" hidden="false" customHeight="false" outlineLevel="0" collapsed="false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22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="53" customFormat="true" ht="15.6" hidden="false" customHeight="true" outlineLevel="0" collapsed="false">
      <c r="A60" s="47" t="s">
        <v>39</v>
      </c>
      <c r="B60" s="50" t="s">
        <v>42</v>
      </c>
      <c r="C60" s="50"/>
      <c r="D60" s="50"/>
      <c r="E60" s="50"/>
      <c r="F60" s="50"/>
      <c r="G60" s="50"/>
      <c r="H60" s="50"/>
      <c r="I60" s="50"/>
      <c r="J60" s="50"/>
      <c r="K60" s="51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</row>
    <row r="61" s="53" customFormat="true" ht="15.6" hidden="false" customHeight="false" outlineLevel="0" collapsed="false">
      <c r="A61" s="47"/>
      <c r="B61" s="50"/>
      <c r="C61" s="50"/>
      <c r="D61" s="50"/>
      <c r="E61" s="50"/>
      <c r="F61" s="50"/>
      <c r="G61" s="50"/>
      <c r="H61" s="50"/>
      <c r="I61" s="50"/>
      <c r="J61" s="50"/>
      <c r="K61" s="51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="53" customFormat="true" ht="15.6" hidden="false" customHeight="true" outlineLevel="0" collapsed="false">
      <c r="A62" s="47"/>
      <c r="B62" s="50" t="s">
        <v>43</v>
      </c>
      <c r="C62" s="50"/>
      <c r="D62" s="50"/>
      <c r="E62" s="50"/>
      <c r="F62" s="50"/>
      <c r="G62" s="50"/>
      <c r="H62" s="50"/>
      <c r="I62" s="50"/>
      <c r="J62" s="50"/>
      <c r="K62" s="51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="53" customFormat="true" ht="15.6" hidden="false" customHeight="false" outlineLevel="0" collapsed="false">
      <c r="A63" s="47"/>
      <c r="B63" s="50"/>
      <c r="C63" s="50"/>
      <c r="D63" s="50"/>
      <c r="E63" s="50"/>
      <c r="F63" s="50"/>
      <c r="G63" s="50"/>
      <c r="H63" s="50"/>
      <c r="I63" s="50"/>
      <c r="J63" s="50"/>
      <c r="K63" s="51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</row>
    <row r="64" s="56" customFormat="true" ht="15.6" hidden="false" customHeight="true" outlineLevel="0" collapsed="false">
      <c r="A64" s="47"/>
      <c r="B64" s="50" t="s">
        <v>44</v>
      </c>
      <c r="C64" s="50"/>
      <c r="D64" s="50"/>
      <c r="E64" s="50"/>
      <c r="F64" s="50"/>
      <c r="G64" s="50"/>
      <c r="H64" s="50"/>
      <c r="I64" s="50"/>
      <c r="J64" s="50"/>
      <c r="K64" s="54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="56" customFormat="true" ht="15.6" hidden="false" customHeight="false" outlineLevel="0" collapsed="false">
      <c r="A65" s="47"/>
      <c r="B65" s="50"/>
      <c r="C65" s="50"/>
      <c r="D65" s="50"/>
      <c r="E65" s="50"/>
      <c r="F65" s="50"/>
      <c r="G65" s="50"/>
      <c r="H65" s="50"/>
      <c r="I65" s="50"/>
      <c r="J65" s="50"/>
      <c r="K65" s="57" t="s">
        <v>45</v>
      </c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customFormat="false" ht="18" hidden="false" customHeight="true" outlineLevel="0" collapsed="false">
      <c r="A66" s="42" t="s">
        <v>46</v>
      </c>
      <c r="B66" s="42"/>
      <c r="C66" s="42"/>
      <c r="D66" s="42"/>
      <c r="E66" s="42"/>
      <c r="F66" s="42"/>
      <c r="G66" s="42"/>
      <c r="H66" s="42"/>
      <c r="I66" s="42"/>
      <c r="J66" s="42"/>
    </row>
    <row r="67" customFormat="false" ht="18" hidden="false" customHeight="true" outlineLevel="0" collapsed="false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customFormat="false" ht="18" hidden="false" customHeight="false" outlineLevel="0" collapsed="false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customFormat="false" ht="18" hidden="false" customHeight="true" outlineLevel="0" collapsed="false">
      <c r="A69" s="15" t="s">
        <v>47</v>
      </c>
      <c r="B69" s="15"/>
      <c r="C69" s="15"/>
      <c r="D69" s="15"/>
      <c r="E69" s="15"/>
      <c r="F69" s="15"/>
      <c r="G69" s="15"/>
      <c r="H69" s="15"/>
      <c r="I69" s="15"/>
      <c r="J69" s="15"/>
    </row>
    <row r="70" customFormat="false" ht="18" hidden="false" customHeight="false" outlineLevel="0" collapsed="false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customFormat="false" ht="18" hidden="false" customHeight="true" outlineLevel="0" collapsed="false">
      <c r="A71" s="18" t="s">
        <v>48</v>
      </c>
      <c r="B71" s="18"/>
      <c r="C71" s="18"/>
      <c r="D71" s="18"/>
      <c r="E71" s="18"/>
      <c r="F71" s="18"/>
      <c r="G71" s="18"/>
      <c r="H71" s="18"/>
      <c r="I71" s="18"/>
      <c r="J71" s="18"/>
    </row>
    <row r="72" customFormat="false" ht="18" hidden="false" customHeight="true" outlineLevel="0" collapsed="false">
      <c r="A72" s="42" t="s">
        <v>49</v>
      </c>
      <c r="B72" s="42"/>
      <c r="C72" s="42"/>
      <c r="D72" s="42"/>
      <c r="E72" s="42"/>
      <c r="F72" s="42"/>
      <c r="G72" s="42"/>
      <c r="H72" s="42"/>
      <c r="I72" s="42"/>
      <c r="J72" s="42"/>
    </row>
    <row r="73" customFormat="false" ht="18" hidden="false" customHeight="false" outlineLevel="0" collapsed="false">
      <c r="A73" s="42"/>
      <c r="B73" s="42"/>
      <c r="C73" s="42"/>
      <c r="D73" s="42"/>
      <c r="E73" s="42"/>
      <c r="F73" s="42"/>
      <c r="G73" s="42"/>
      <c r="H73" s="42"/>
      <c r="I73" s="42"/>
      <c r="J73" s="42"/>
    </row>
    <row r="74" customFormat="false" ht="17.35" hidden="false" customHeight="true" outlineLevel="0" collapsed="false">
      <c r="A74" s="58" t="s">
        <v>50</v>
      </c>
      <c r="B74" s="58"/>
      <c r="C74" s="58"/>
      <c r="D74" s="58"/>
      <c r="E74" s="58"/>
      <c r="F74" s="58"/>
      <c r="G74" s="58"/>
      <c r="H74" s="58"/>
      <c r="I74" s="58"/>
      <c r="J74" s="58"/>
    </row>
    <row r="75" customFormat="false" ht="18" hidden="false" customHeight="true" outlineLevel="0" collapsed="false">
      <c r="A75" s="20" t="s">
        <v>51</v>
      </c>
      <c r="B75" s="20"/>
      <c r="C75" s="20"/>
      <c r="D75" s="20"/>
      <c r="E75" s="20"/>
      <c r="F75" s="20"/>
      <c r="G75" s="20"/>
      <c r="H75" s="20"/>
      <c r="I75" s="20"/>
      <c r="J75" s="20"/>
      <c r="K75" s="22"/>
    </row>
    <row r="76" customFormat="false" ht="18" hidden="false" customHeight="true" outlineLevel="0" collapsed="false">
      <c r="A76" s="21" t="s">
        <v>20</v>
      </c>
      <c r="B76" s="21"/>
      <c r="C76" s="59"/>
      <c r="D76" s="3"/>
      <c r="E76" s="3"/>
      <c r="F76" s="3"/>
      <c r="G76" s="3"/>
      <c r="H76" s="3"/>
      <c r="I76" s="3"/>
      <c r="J76" s="3"/>
      <c r="K76" s="57" t="s">
        <v>52</v>
      </c>
      <c r="L76" s="57"/>
      <c r="M76" s="57"/>
      <c r="N76" s="57"/>
      <c r="O76" s="57"/>
      <c r="P76" s="57"/>
      <c r="Q76" s="57"/>
      <c r="R76" s="57"/>
    </row>
    <row r="77" customFormat="false" ht="18" hidden="false" customHeight="false" outlineLevel="0" collapsed="false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2"/>
    </row>
    <row r="78" s="56" customFormat="true" ht="15.6" hidden="false" customHeight="true" outlineLevel="0" collapsed="false">
      <c r="A78" s="47" t="s">
        <v>39</v>
      </c>
      <c r="B78" s="60" t="s">
        <v>53</v>
      </c>
      <c r="C78" s="60"/>
      <c r="D78" s="60"/>
      <c r="E78" s="60"/>
      <c r="F78" s="60"/>
      <c r="G78" s="60"/>
      <c r="H78" s="60"/>
      <c r="I78" s="60"/>
      <c r="J78" s="60"/>
      <c r="K78" s="54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="56" customFormat="true" ht="15.6" hidden="false" customHeight="true" outlineLevel="0" collapsed="false">
      <c r="A79" s="47"/>
      <c r="B79" s="60" t="s">
        <v>54</v>
      </c>
      <c r="C79" s="60"/>
      <c r="D79" s="60"/>
      <c r="E79" s="60"/>
      <c r="F79" s="60"/>
      <c r="G79" s="60"/>
      <c r="H79" s="60"/>
      <c r="I79" s="60"/>
      <c r="J79" s="60"/>
      <c r="K79" s="54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="56" customFormat="true" ht="15.6" hidden="false" customHeight="true" outlineLevel="0" collapsed="false">
      <c r="A80" s="47"/>
      <c r="B80" s="60" t="s">
        <v>55</v>
      </c>
      <c r="C80" s="60"/>
      <c r="D80" s="60"/>
      <c r="E80" s="60"/>
      <c r="F80" s="60"/>
      <c r="G80" s="60"/>
      <c r="H80" s="60"/>
      <c r="I80" s="60"/>
      <c r="J80" s="60"/>
      <c r="K80" s="54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="56" customFormat="true" ht="39.75" hidden="false" customHeight="true" outlineLevel="0" collapsed="false">
      <c r="A81" s="47"/>
      <c r="B81" s="60"/>
      <c r="C81" s="60"/>
      <c r="D81" s="60"/>
      <c r="E81" s="60"/>
      <c r="F81" s="60"/>
      <c r="G81" s="60"/>
      <c r="H81" s="60"/>
      <c r="I81" s="60"/>
      <c r="J81" s="60"/>
      <c r="K81" s="54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customFormat="false" ht="18" hidden="false" customHeight="true" outlineLevel="0" collapsed="false">
      <c r="A82" s="18" t="s">
        <v>56</v>
      </c>
      <c r="B82" s="18"/>
      <c r="C82" s="18"/>
      <c r="D82" s="18"/>
      <c r="E82" s="18"/>
      <c r="F82" s="18"/>
      <c r="G82" s="18"/>
      <c r="H82" s="18"/>
      <c r="I82" s="18"/>
      <c r="J82" s="18"/>
    </row>
    <row r="83" customFormat="false" ht="18" hidden="false" customHeight="true" outlineLevel="0" collapsed="false">
      <c r="A83" s="16" t="s">
        <v>57</v>
      </c>
      <c r="B83" s="16"/>
      <c r="C83" s="16"/>
      <c r="D83" s="16"/>
      <c r="E83" s="16"/>
      <c r="F83" s="16"/>
      <c r="G83" s="16"/>
      <c r="H83" s="16"/>
      <c r="I83" s="16"/>
      <c r="J83" s="16"/>
    </row>
    <row r="84" customFormat="false" ht="18" hidden="false" customHeight="false" outlineLevel="0" collapsed="false">
      <c r="A84" s="61" t="n">
        <v>291</v>
      </c>
      <c r="B84" s="61"/>
      <c r="C84" s="62" t="s">
        <v>58</v>
      </c>
      <c r="D84" s="62"/>
      <c r="E84" s="62"/>
      <c r="F84" s="62"/>
      <c r="G84" s="62"/>
      <c r="H84" s="62"/>
      <c r="I84" s="62"/>
      <c r="J84" s="62"/>
    </row>
    <row r="85" customFormat="false" ht="18" hidden="false" customHeight="true" outlineLevel="0" collapsed="false">
      <c r="A85" s="24" t="s">
        <v>59</v>
      </c>
      <c r="B85" s="24"/>
      <c r="C85" s="24"/>
      <c r="D85" s="24"/>
      <c r="E85" s="24"/>
      <c r="F85" s="24"/>
      <c r="G85" s="24"/>
      <c r="H85" s="24"/>
      <c r="I85" s="24"/>
      <c r="J85" s="24"/>
      <c r="K85" s="57" t="s">
        <v>60</v>
      </c>
    </row>
    <row r="86" customFormat="false" ht="39.75" hidden="false" customHeight="tru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57"/>
    </row>
    <row r="87" customFormat="false" ht="36" hidden="false" customHeight="true" outlineLevel="0" collapsed="false">
      <c r="A87" s="28" t="s">
        <v>22</v>
      </c>
      <c r="B87" s="28" t="s">
        <v>61</v>
      </c>
      <c r="C87" s="28"/>
      <c r="D87" s="28"/>
      <c r="E87" s="28"/>
      <c r="F87" s="28"/>
      <c r="G87" s="28"/>
      <c r="H87" s="28"/>
      <c r="I87" s="28" t="s">
        <v>62</v>
      </c>
      <c r="J87" s="28"/>
      <c r="K87" s="57"/>
    </row>
    <row r="88" s="32" customFormat="true" ht="13.8" hidden="false" customHeight="false" outlineLevel="0" collapsed="false">
      <c r="A88" s="30" t="n">
        <v>1</v>
      </c>
      <c r="B88" s="30" t="n">
        <v>2</v>
      </c>
      <c r="C88" s="30"/>
      <c r="D88" s="30"/>
      <c r="E88" s="30"/>
      <c r="F88" s="30"/>
      <c r="G88" s="30"/>
      <c r="H88" s="30"/>
      <c r="I88" s="30" t="n">
        <v>3</v>
      </c>
      <c r="J88" s="30"/>
      <c r="K88" s="57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customFormat="false" ht="18" hidden="false" customHeight="true" outlineLevel="0" collapsed="false">
      <c r="A89" s="28" t="s">
        <v>26</v>
      </c>
      <c r="B89" s="63" t="s">
        <v>63</v>
      </c>
      <c r="C89" s="63"/>
      <c r="D89" s="63"/>
      <c r="E89" s="63"/>
      <c r="F89" s="63"/>
      <c r="G89" s="63"/>
      <c r="H89" s="63"/>
      <c r="I89" s="64" t="n">
        <v>2074</v>
      </c>
      <c r="J89" s="64"/>
      <c r="K89" s="57"/>
    </row>
    <row r="90" customFormat="false" ht="18" hidden="false" customHeight="false" outlineLevel="0" collapsed="false">
      <c r="A90" s="28"/>
      <c r="B90" s="63"/>
      <c r="C90" s="63"/>
      <c r="D90" s="63"/>
      <c r="E90" s="63"/>
      <c r="F90" s="63"/>
      <c r="G90" s="63"/>
      <c r="H90" s="63"/>
      <c r="I90" s="64"/>
      <c r="J90" s="64"/>
      <c r="K90" s="57"/>
    </row>
    <row r="91" customFormat="false" ht="18" hidden="false" customHeight="true" outlineLevel="0" collapsed="false">
      <c r="A91" s="28" t="s">
        <v>29</v>
      </c>
      <c r="B91" s="63"/>
      <c r="C91" s="63"/>
      <c r="D91" s="63"/>
      <c r="E91" s="63"/>
      <c r="F91" s="63"/>
      <c r="G91" s="63"/>
      <c r="H91" s="63"/>
      <c r="I91" s="65"/>
      <c r="J91" s="65"/>
      <c r="K91" s="57"/>
    </row>
    <row r="92" customFormat="false" ht="18" hidden="false" customHeight="false" outlineLevel="0" collapsed="false">
      <c r="A92" s="28"/>
      <c r="B92" s="63"/>
      <c r="C92" s="63"/>
      <c r="D92" s="63"/>
      <c r="E92" s="63"/>
      <c r="F92" s="63"/>
      <c r="G92" s="63"/>
      <c r="H92" s="63"/>
      <c r="I92" s="65"/>
      <c r="J92" s="65"/>
      <c r="K92" s="57"/>
    </row>
    <row r="93" customFormat="false" ht="18" hidden="false" customHeight="true" outlineLevel="0" collapsed="false">
      <c r="A93" s="66" t="s">
        <v>64</v>
      </c>
      <c r="B93" s="66"/>
      <c r="C93" s="66"/>
      <c r="D93" s="66"/>
      <c r="E93" s="66"/>
      <c r="F93" s="66"/>
      <c r="G93" s="66"/>
      <c r="H93" s="66"/>
      <c r="I93" s="67" t="n">
        <f aca="false">SUM(I89:J92)</f>
        <v>2074</v>
      </c>
      <c r="J93" s="67"/>
      <c r="K93" s="57"/>
    </row>
    <row r="94" s="3" customFormat="true" ht="18" hidden="false" customHeight="false" outlineLevel="0" collapsed="false">
      <c r="A94" s="68"/>
      <c r="B94" s="69"/>
      <c r="C94" s="69"/>
      <c r="D94" s="69"/>
      <c r="E94" s="69"/>
      <c r="F94" s="69"/>
      <c r="G94" s="69"/>
      <c r="H94" s="69"/>
      <c r="I94" s="70"/>
      <c r="J94" s="70"/>
      <c r="K94" s="57"/>
    </row>
    <row r="95" customFormat="false" ht="18" hidden="false" customHeight="true" outlineLevel="0" collapsed="false">
      <c r="A95" s="24" t="s">
        <v>65</v>
      </c>
      <c r="B95" s="24"/>
      <c r="C95" s="24"/>
      <c r="D95" s="24"/>
      <c r="E95" s="24"/>
      <c r="F95" s="24"/>
      <c r="G95" s="24"/>
      <c r="H95" s="24"/>
      <c r="I95" s="24"/>
      <c r="J95" s="24"/>
      <c r="K95" s="22"/>
    </row>
    <row r="96" customFormat="false" ht="18" hidden="false" customHeight="tru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</row>
    <row r="97" customFormat="false" ht="36" hidden="false" customHeight="true" outlineLevel="0" collapsed="false">
      <c r="A97" s="28" t="s">
        <v>22</v>
      </c>
      <c r="B97" s="71" t="s">
        <v>66</v>
      </c>
      <c r="C97" s="71"/>
      <c r="D97" s="71"/>
      <c r="E97" s="71"/>
      <c r="F97" s="71"/>
      <c r="G97" s="28" t="s">
        <v>67</v>
      </c>
      <c r="H97" s="28"/>
      <c r="I97" s="28" t="s">
        <v>68</v>
      </c>
      <c r="J97" s="28"/>
      <c r="K97" s="57" t="s">
        <v>69</v>
      </c>
      <c r="L97" s="72"/>
      <c r="M97" s="72"/>
      <c r="N97" s="72"/>
      <c r="O97" s="72"/>
      <c r="P97" s="72"/>
      <c r="Q97" s="72"/>
      <c r="R97" s="72"/>
      <c r="S97" s="72"/>
      <c r="T97" s="72"/>
    </row>
    <row r="98" s="32" customFormat="true" ht="13.8" hidden="false" customHeight="false" outlineLevel="0" collapsed="false">
      <c r="A98" s="30" t="n">
        <v>1</v>
      </c>
      <c r="B98" s="30" t="n">
        <v>2</v>
      </c>
      <c r="C98" s="30"/>
      <c r="D98" s="30"/>
      <c r="E98" s="30"/>
      <c r="F98" s="30"/>
      <c r="G98" s="30" t="n">
        <v>3</v>
      </c>
      <c r="H98" s="30"/>
      <c r="I98" s="30" t="n">
        <v>4</v>
      </c>
      <c r="J98" s="30"/>
      <c r="K98" s="57"/>
      <c r="L98" s="73"/>
      <c r="M98" s="73"/>
      <c r="N98" s="73"/>
      <c r="O98" s="73"/>
      <c r="P98" s="73"/>
      <c r="Q98" s="73"/>
      <c r="R98" s="73"/>
      <c r="S98" s="73"/>
      <c r="T98" s="73"/>
      <c r="U98" s="31"/>
      <c r="V98" s="31"/>
    </row>
    <row r="99" customFormat="false" ht="18" hidden="false" customHeight="true" outlineLevel="0" collapsed="false">
      <c r="A99" s="28" t="s">
        <v>26</v>
      </c>
      <c r="B99" s="74" t="s">
        <v>70</v>
      </c>
      <c r="C99" s="74"/>
      <c r="D99" s="74"/>
      <c r="E99" s="74"/>
      <c r="F99" s="74"/>
      <c r="G99" s="75" t="n">
        <v>2849.485</v>
      </c>
      <c r="H99" s="75"/>
      <c r="I99" s="76" t="n">
        <f aca="false">G99*100%/G104</f>
        <v>0.949828333333333</v>
      </c>
      <c r="J99" s="76"/>
      <c r="K99" s="57"/>
    </row>
    <row r="100" customFormat="false" ht="18" hidden="false" customHeight="true" outlineLevel="0" collapsed="false">
      <c r="A100" s="28" t="s">
        <v>29</v>
      </c>
      <c r="B100" s="74" t="s">
        <v>71</v>
      </c>
      <c r="C100" s="74"/>
      <c r="D100" s="74"/>
      <c r="E100" s="74"/>
      <c r="F100" s="74"/>
      <c r="G100" s="77" t="n">
        <f aca="false">SUM(G101:H103)</f>
        <v>150.515</v>
      </c>
      <c r="H100" s="77"/>
      <c r="I100" s="76" t="n">
        <f aca="false">G100*100%/G104</f>
        <v>0.0501716666666667</v>
      </c>
      <c r="J100" s="76"/>
      <c r="K100" s="57"/>
    </row>
    <row r="101" customFormat="false" ht="18" hidden="false" customHeight="true" outlineLevel="0" collapsed="false">
      <c r="A101" s="28" t="s">
        <v>72</v>
      </c>
      <c r="B101" s="74" t="s">
        <v>73</v>
      </c>
      <c r="C101" s="74"/>
      <c r="D101" s="74"/>
      <c r="E101" s="74"/>
      <c r="F101" s="74"/>
      <c r="G101" s="75" t="n">
        <v>0</v>
      </c>
      <c r="H101" s="75"/>
      <c r="I101" s="76" t="n">
        <f aca="false">G101*100%/G104</f>
        <v>0</v>
      </c>
      <c r="J101" s="76"/>
      <c r="K101" s="57"/>
    </row>
    <row r="102" customFormat="false" ht="18" hidden="false" customHeight="true" outlineLevel="0" collapsed="false">
      <c r="A102" s="28" t="s">
        <v>74</v>
      </c>
      <c r="B102" s="74" t="s">
        <v>75</v>
      </c>
      <c r="C102" s="74"/>
      <c r="D102" s="74"/>
      <c r="E102" s="74"/>
      <c r="F102" s="74"/>
      <c r="G102" s="75" t="n">
        <v>94.515</v>
      </c>
      <c r="H102" s="75"/>
      <c r="I102" s="76" t="n">
        <f aca="false">G102*100%/G104</f>
        <v>0.031505</v>
      </c>
      <c r="J102" s="76"/>
      <c r="K102" s="57"/>
    </row>
    <row r="103" s="27" customFormat="true" ht="39" hidden="false" customHeight="true" outlineLevel="0" collapsed="false">
      <c r="A103" s="28" t="s">
        <v>76</v>
      </c>
      <c r="B103" s="74" t="s">
        <v>77</v>
      </c>
      <c r="C103" s="74"/>
      <c r="D103" s="74"/>
      <c r="E103" s="74"/>
      <c r="F103" s="74"/>
      <c r="G103" s="75" t="n">
        <v>56</v>
      </c>
      <c r="H103" s="75"/>
      <c r="I103" s="76" t="n">
        <f aca="false">G103*100%/G104</f>
        <v>0.0186666666666667</v>
      </c>
      <c r="J103" s="76"/>
      <c r="K103" s="57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="81" customFormat="true" ht="18" hidden="false" customHeight="true" outlineLevel="0" collapsed="false">
      <c r="A104" s="66" t="s">
        <v>78</v>
      </c>
      <c r="B104" s="66"/>
      <c r="C104" s="66"/>
      <c r="D104" s="66"/>
      <c r="E104" s="66"/>
      <c r="F104" s="66"/>
      <c r="G104" s="78" t="n">
        <v>3000</v>
      </c>
      <c r="H104" s="78"/>
      <c r="I104" s="79" t="n">
        <v>1</v>
      </c>
      <c r="J104" s="79"/>
      <c r="K104" s="57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</row>
    <row r="106" customFormat="false" ht="18" hidden="false" customHeight="true" outlineLevel="0" collapsed="false">
      <c r="A106" s="16" t="s">
        <v>79</v>
      </c>
      <c r="B106" s="16"/>
      <c r="C106" s="16"/>
      <c r="D106" s="16"/>
      <c r="E106" s="16"/>
      <c r="F106" s="16"/>
      <c r="G106" s="16"/>
      <c r="H106" s="16"/>
      <c r="I106" s="16"/>
      <c r="J106" s="16"/>
    </row>
    <row r="107" s="27" customFormat="true" ht="62.25" hidden="false" customHeight="true" outlineLevel="0" collapsed="false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="27" customFormat="true" ht="18" hidden="false" customHeight="false" outlineLevel="0" collapsed="false">
      <c r="A108" s="61" t="n">
        <v>134</v>
      </c>
      <c r="B108" s="61"/>
      <c r="C108" s="62" t="s">
        <v>58</v>
      </c>
      <c r="D108" s="62"/>
      <c r="E108" s="62"/>
      <c r="F108" s="62"/>
      <c r="G108" s="62"/>
      <c r="H108" s="62"/>
      <c r="I108" s="62"/>
      <c r="J108" s="62"/>
      <c r="K108" s="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="27" customFormat="true" ht="18" hidden="false" customHeight="false" outlineLevel="0" collapsed="false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customFormat="false" ht="18" hidden="false" customHeight="true" outlineLevel="0" collapsed="false">
      <c r="A110" s="82" t="s">
        <v>80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57" t="s">
        <v>81</v>
      </c>
      <c r="L110" s="83"/>
      <c r="M110" s="83"/>
      <c r="N110" s="83"/>
      <c r="O110" s="83"/>
      <c r="P110" s="83"/>
      <c r="Q110" s="83"/>
      <c r="R110" s="83"/>
      <c r="S110" s="83"/>
      <c r="T110" s="83"/>
    </row>
    <row r="111" customFormat="false" ht="18" hidden="false" customHeight="true" outlineLevel="0" collapsed="false">
      <c r="A111" s="28" t="s">
        <v>82</v>
      </c>
      <c r="B111" s="28" t="s">
        <v>83</v>
      </c>
      <c r="C111" s="28"/>
      <c r="D111" s="28"/>
      <c r="E111" s="28"/>
      <c r="F111" s="28"/>
      <c r="G111" s="28" t="s">
        <v>84</v>
      </c>
      <c r="H111" s="28"/>
      <c r="I111" s="28"/>
      <c r="J111" s="28"/>
      <c r="K111" s="57"/>
      <c r="L111" s="83"/>
      <c r="M111" s="83"/>
      <c r="N111" s="83"/>
      <c r="O111" s="83"/>
      <c r="P111" s="83"/>
      <c r="Q111" s="83"/>
      <c r="R111" s="83"/>
      <c r="S111" s="83"/>
      <c r="T111" s="83"/>
    </row>
    <row r="112" customFormat="false" ht="65.25" hidden="false" customHeight="true" outlineLevel="0" collapsed="false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57"/>
    </row>
    <row r="113" s="32" customFormat="true" ht="13.8" hidden="false" customHeight="false" outlineLevel="0" collapsed="false">
      <c r="A113" s="30" t="n">
        <v>1</v>
      </c>
      <c r="B113" s="30" t="n">
        <v>2</v>
      </c>
      <c r="C113" s="30"/>
      <c r="D113" s="30"/>
      <c r="E113" s="30"/>
      <c r="F113" s="30"/>
      <c r="G113" s="30" t="n">
        <v>3</v>
      </c>
      <c r="H113" s="30"/>
      <c r="I113" s="30"/>
      <c r="J113" s="30"/>
      <c r="K113" s="57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customFormat="false" ht="18" hidden="false" customHeight="true" outlineLevel="0" collapsed="false">
      <c r="A114" s="84" t="s">
        <v>26</v>
      </c>
      <c r="B114" s="85" t="s">
        <v>85</v>
      </c>
      <c r="C114" s="85"/>
      <c r="D114" s="85"/>
      <c r="E114" s="85"/>
      <c r="F114" s="85"/>
      <c r="G114" s="85" t="s">
        <v>86</v>
      </c>
      <c r="H114" s="85"/>
      <c r="I114" s="85"/>
      <c r="J114" s="85"/>
      <c r="K114" s="57"/>
    </row>
    <row r="115" customFormat="false" ht="18" hidden="false" customHeight="true" outlineLevel="0" collapsed="false">
      <c r="A115" s="84" t="s">
        <v>29</v>
      </c>
      <c r="B115" s="85" t="s">
        <v>87</v>
      </c>
      <c r="C115" s="85"/>
      <c r="D115" s="85"/>
      <c r="E115" s="85"/>
      <c r="F115" s="85"/>
      <c r="G115" s="85" t="s">
        <v>86</v>
      </c>
      <c r="H115" s="85"/>
      <c r="I115" s="85"/>
      <c r="J115" s="85"/>
      <c r="K115" s="57"/>
    </row>
    <row r="116" customFormat="false" ht="18" hidden="false" customHeight="true" outlineLevel="0" collapsed="false">
      <c r="A116" s="84" t="s">
        <v>88</v>
      </c>
      <c r="B116" s="85" t="s">
        <v>89</v>
      </c>
      <c r="C116" s="85"/>
      <c r="D116" s="85"/>
      <c r="E116" s="85"/>
      <c r="F116" s="85"/>
      <c r="G116" s="85" t="s">
        <v>90</v>
      </c>
      <c r="H116" s="85"/>
      <c r="I116" s="85"/>
      <c r="J116" s="85"/>
      <c r="K116" s="57"/>
    </row>
    <row r="117" customFormat="false" ht="24" hidden="false" customHeight="true" outlineLevel="0" collapsed="false">
      <c r="A117" s="86" t="s">
        <v>91</v>
      </c>
      <c r="B117" s="87" t="s">
        <v>92</v>
      </c>
      <c r="C117" s="87"/>
      <c r="D117" s="87"/>
      <c r="E117" s="87"/>
      <c r="F117" s="87"/>
      <c r="G117" s="87" t="s">
        <v>86</v>
      </c>
      <c r="H117" s="87"/>
      <c r="I117" s="87"/>
      <c r="J117" s="87"/>
      <c r="K117" s="57"/>
    </row>
    <row r="118" customFormat="false" ht="28.2" hidden="false" customHeight="true" outlineLevel="0" collapsed="false">
      <c r="A118" s="86" t="s">
        <v>93</v>
      </c>
      <c r="B118" s="87" t="s">
        <v>94</v>
      </c>
      <c r="C118" s="87"/>
      <c r="D118" s="87"/>
      <c r="E118" s="87"/>
      <c r="F118" s="87"/>
      <c r="G118" s="87" t="s">
        <v>90</v>
      </c>
      <c r="H118" s="87"/>
      <c r="I118" s="87"/>
      <c r="J118" s="87"/>
      <c r="K118" s="57"/>
    </row>
    <row r="119" customFormat="false" ht="31.8" hidden="false" customHeight="true" outlineLevel="0" collapsed="false">
      <c r="A119" s="86" t="s">
        <v>95</v>
      </c>
      <c r="B119" s="87" t="s">
        <v>96</v>
      </c>
      <c r="C119" s="87"/>
      <c r="D119" s="87"/>
      <c r="E119" s="87"/>
      <c r="F119" s="87"/>
      <c r="G119" s="87" t="s">
        <v>86</v>
      </c>
      <c r="H119" s="87"/>
      <c r="I119" s="87"/>
      <c r="J119" s="87"/>
      <c r="K119" s="57"/>
    </row>
    <row r="120" customFormat="false" ht="28.8" hidden="false" customHeight="true" outlineLevel="0" collapsed="false">
      <c r="A120" s="86" t="s">
        <v>97</v>
      </c>
      <c r="B120" s="87" t="s">
        <v>98</v>
      </c>
      <c r="C120" s="87"/>
      <c r="D120" s="87"/>
      <c r="E120" s="87"/>
      <c r="F120" s="87"/>
      <c r="G120" s="87" t="s">
        <v>86</v>
      </c>
      <c r="H120" s="87"/>
      <c r="I120" s="87"/>
      <c r="J120" s="87"/>
      <c r="K120" s="57"/>
    </row>
    <row r="121" customFormat="false" ht="31.8" hidden="false" customHeight="true" outlineLevel="0" collapsed="false">
      <c r="A121" s="86" t="s">
        <v>99</v>
      </c>
      <c r="B121" s="87" t="s">
        <v>100</v>
      </c>
      <c r="C121" s="87"/>
      <c r="D121" s="87"/>
      <c r="E121" s="87"/>
      <c r="F121" s="87"/>
      <c r="G121" s="87" t="s">
        <v>101</v>
      </c>
      <c r="H121" s="87"/>
      <c r="I121" s="87"/>
      <c r="J121" s="87"/>
      <c r="K121" s="57"/>
    </row>
    <row r="122" customFormat="false" ht="30" hidden="false" customHeight="true" outlineLevel="0" collapsed="false">
      <c r="A122" s="86" t="s">
        <v>102</v>
      </c>
      <c r="B122" s="87" t="s">
        <v>103</v>
      </c>
      <c r="C122" s="87"/>
      <c r="D122" s="87"/>
      <c r="E122" s="87"/>
      <c r="F122" s="87"/>
      <c r="G122" s="87" t="s">
        <v>86</v>
      </c>
      <c r="H122" s="87"/>
      <c r="I122" s="87"/>
      <c r="J122" s="87"/>
      <c r="K122" s="57"/>
    </row>
    <row r="123" customFormat="false" ht="18" hidden="false" customHeight="true" outlineLevel="0" collapsed="false">
      <c r="A123" s="88" t="s">
        <v>104</v>
      </c>
      <c r="B123" s="89"/>
      <c r="C123" s="89"/>
      <c r="D123" s="89"/>
      <c r="E123" s="89"/>
      <c r="F123" s="90"/>
      <c r="G123" s="67" t="n">
        <f aca="false">COUNTA(G114:J122)</f>
        <v>9</v>
      </c>
      <c r="H123" s="67"/>
      <c r="I123" s="67"/>
      <c r="J123" s="67"/>
      <c r="K123" s="57"/>
    </row>
    <row r="125" customFormat="false" ht="31.2" hidden="false" customHeight="true" outlineLevel="0" collapsed="false">
      <c r="A125" s="91" t="s">
        <v>105</v>
      </c>
      <c r="B125" s="91"/>
      <c r="C125" s="91"/>
      <c r="D125" s="91"/>
      <c r="E125" s="91"/>
      <c r="F125" s="91"/>
      <c r="G125" s="91"/>
      <c r="H125" s="92" t="s">
        <v>106</v>
      </c>
      <c r="I125" s="93" t="s">
        <v>107</v>
      </c>
      <c r="J125" s="93" t="n">
        <v>2025</v>
      </c>
      <c r="K125" s="2" t="s">
        <v>108</v>
      </c>
    </row>
    <row r="126" customFormat="false" ht="18" hidden="false" customHeight="false" outlineLevel="0" collapsed="false">
      <c r="A126" s="94"/>
      <c r="B126" s="94"/>
      <c r="C126" s="94"/>
      <c r="D126" s="94"/>
      <c r="E126" s="94"/>
      <c r="F126" s="94"/>
      <c r="G126" s="94"/>
      <c r="H126" s="94"/>
      <c r="I126" s="94"/>
      <c r="J126" s="94"/>
    </row>
    <row r="127" customFormat="false" ht="18" hidden="false" customHeight="true" outlineLevel="0" collapsed="false">
      <c r="A127" s="95" t="s">
        <v>109</v>
      </c>
      <c r="B127" s="95"/>
      <c r="C127" s="95"/>
      <c r="D127" s="95"/>
      <c r="E127" s="95"/>
      <c r="F127" s="95"/>
      <c r="G127" s="95"/>
      <c r="H127" s="95"/>
      <c r="I127" s="95"/>
      <c r="J127" s="95"/>
    </row>
    <row r="128" s="97" customFormat="true" ht="38.25" hidden="false" customHeight="true" outlineLevel="0" collapsed="false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6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</row>
    <row r="129" s="97" customFormat="true" ht="17.4" hidden="false" customHeight="true" outlineLevel="0" collapsed="false">
      <c r="A129" s="28" t="s">
        <v>22</v>
      </c>
      <c r="B129" s="28" t="s">
        <v>110</v>
      </c>
      <c r="C129" s="28"/>
      <c r="D129" s="28"/>
      <c r="E129" s="28"/>
      <c r="F129" s="28"/>
      <c r="G129" s="28" t="s">
        <v>111</v>
      </c>
      <c r="H129" s="28"/>
      <c r="I129" s="28" t="s">
        <v>112</v>
      </c>
      <c r="J129" s="28"/>
      <c r="K129" s="96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</row>
    <row r="130" s="97" customFormat="true" ht="17.4" hidden="false" customHeight="true" outlineLevel="0" collapsed="false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96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</row>
    <row r="131" customFormat="false" ht="33" hidden="false" customHeight="true" outlineLevel="0" collapsed="false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s="32" customFormat="true" ht="13.8" hidden="false" customHeight="false" outlineLevel="0" collapsed="false">
      <c r="A132" s="30" t="n">
        <v>1</v>
      </c>
      <c r="B132" s="30" t="n">
        <v>2</v>
      </c>
      <c r="C132" s="30"/>
      <c r="D132" s="30"/>
      <c r="E132" s="30"/>
      <c r="F132" s="30"/>
      <c r="G132" s="30" t="n">
        <v>3</v>
      </c>
      <c r="H132" s="30"/>
      <c r="I132" s="30" t="n">
        <v>4</v>
      </c>
      <c r="J132" s="30"/>
      <c r="K132" s="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customFormat="false" ht="18" hidden="false" customHeight="true" outlineLevel="0" collapsed="false">
      <c r="A133" s="28" t="s">
        <v>26</v>
      </c>
      <c r="B133" s="87" t="s">
        <v>113</v>
      </c>
      <c r="C133" s="87"/>
      <c r="D133" s="87"/>
      <c r="E133" s="87"/>
      <c r="F133" s="87"/>
      <c r="G133" s="98" t="n">
        <v>89289883331</v>
      </c>
      <c r="H133" s="98"/>
      <c r="I133" s="99" t="s">
        <v>114</v>
      </c>
      <c r="J133" s="99"/>
    </row>
    <row r="134" customFormat="false" ht="18" hidden="false" customHeight="false" outlineLevel="0" collapsed="false">
      <c r="A134" s="28"/>
      <c r="B134" s="87"/>
      <c r="C134" s="87"/>
      <c r="D134" s="87"/>
      <c r="E134" s="87"/>
      <c r="F134" s="87"/>
      <c r="G134" s="98"/>
      <c r="H134" s="98"/>
      <c r="I134" s="99"/>
      <c r="J134" s="99"/>
    </row>
    <row r="135" customFormat="false" ht="18" hidden="false" customHeight="true" outlineLevel="0" collapsed="false">
      <c r="A135" s="28" t="s">
        <v>29</v>
      </c>
      <c r="B135" s="87"/>
      <c r="C135" s="87"/>
      <c r="D135" s="87"/>
      <c r="E135" s="87"/>
      <c r="F135" s="87"/>
      <c r="G135" s="98"/>
      <c r="H135" s="98"/>
      <c r="I135" s="99"/>
      <c r="J135" s="99"/>
    </row>
    <row r="136" s="56" customFormat="true" ht="15.6" hidden="false" customHeight="false" outlineLevel="0" collapsed="false">
      <c r="A136" s="28"/>
      <c r="B136" s="87"/>
      <c r="C136" s="87"/>
      <c r="D136" s="87"/>
      <c r="E136" s="87"/>
      <c r="F136" s="87"/>
      <c r="G136" s="98"/>
      <c r="H136" s="98"/>
      <c r="I136" s="99"/>
      <c r="J136" s="99"/>
      <c r="K136" s="2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="56" customFormat="true" ht="18" hidden="false" customHeight="false" outlineLevel="0" collapsed="false">
      <c r="A137" s="100"/>
      <c r="B137" s="101"/>
      <c r="C137" s="101"/>
      <c r="D137" s="101"/>
      <c r="E137" s="101"/>
      <c r="F137" s="101"/>
      <c r="G137" s="102"/>
      <c r="H137" s="102"/>
      <c r="I137" s="103"/>
      <c r="J137" s="103"/>
      <c r="K137" s="2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="97" customFormat="true" ht="17.4" hidden="false" customHeight="true" outlineLevel="0" collapsed="false">
      <c r="A138" s="104" t="s">
        <v>115</v>
      </c>
      <c r="B138" s="104"/>
      <c r="C138" s="104"/>
      <c r="D138" s="104"/>
      <c r="E138" s="104"/>
      <c r="F138" s="104"/>
      <c r="G138" s="104"/>
      <c r="H138" s="104"/>
      <c r="I138" s="104"/>
      <c r="J138" s="104"/>
      <c r="K138" s="96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</row>
    <row r="139" customFormat="false" ht="18" hidden="false" customHeight="false" outlineLevel="0" collapsed="false">
      <c r="A139" s="105"/>
      <c r="B139" s="105"/>
      <c r="C139" s="105"/>
      <c r="D139" s="105"/>
      <c r="E139" s="105"/>
      <c r="F139" s="105"/>
      <c r="G139" s="105"/>
      <c r="H139" s="105"/>
      <c r="I139" s="105"/>
      <c r="J139" s="105"/>
    </row>
    <row r="140" customFormat="false" ht="18" hidden="false" customHeight="false" outlineLevel="0" collapsed="false">
      <c r="A140" s="105"/>
      <c r="B140" s="105"/>
      <c r="C140" s="105"/>
      <c r="D140" s="105"/>
      <c r="E140" s="105"/>
      <c r="F140" s="105"/>
      <c r="G140" s="105"/>
      <c r="H140" s="105"/>
      <c r="I140" s="105"/>
      <c r="J140" s="105"/>
    </row>
    <row r="141" customFormat="false" ht="18" hidden="false" customHeight="false" outlineLevel="0" collapsed="false">
      <c r="A141" s="18"/>
      <c r="B141" s="16"/>
      <c r="C141" s="16"/>
      <c r="D141" s="16"/>
      <c r="E141" s="16"/>
      <c r="F141" s="16"/>
      <c r="G141" s="16"/>
      <c r="H141" s="16"/>
      <c r="I141" s="16"/>
      <c r="J141" s="16"/>
    </row>
    <row r="142" customFormat="false" ht="18" hidden="false" customHeight="true" outlineLevel="0" collapsed="false">
      <c r="A142" s="16" t="s">
        <v>116</v>
      </c>
      <c r="B142" s="16"/>
      <c r="C142" s="16"/>
      <c r="D142" s="16"/>
      <c r="E142" s="16"/>
      <c r="F142" s="16"/>
      <c r="G142" s="16"/>
      <c r="H142" s="16"/>
      <c r="I142" s="16"/>
      <c r="J142" s="16"/>
    </row>
    <row r="143" customFormat="false" ht="18" hidden="false" customHeight="true" outlineLevel="0" collapsed="false">
      <c r="A143" s="106" t="s">
        <v>117</v>
      </c>
      <c r="B143" s="106"/>
      <c r="C143" s="106"/>
      <c r="D143" s="106"/>
      <c r="E143" s="106"/>
      <c r="F143" s="106"/>
      <c r="G143" s="106"/>
      <c r="H143" s="106"/>
      <c r="I143" s="106"/>
      <c r="J143" s="106"/>
    </row>
    <row r="144" customFormat="false" ht="18" hidden="false" customHeight="false" outlineLevel="0" collapsed="false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</row>
    <row r="145" customFormat="false" ht="18" hidden="false" customHeight="true" outlineLevel="0" collapsed="false">
      <c r="A145" s="92"/>
      <c r="B145" s="93"/>
      <c r="C145" s="93"/>
      <c r="D145" s="56"/>
      <c r="E145" s="108"/>
      <c r="F145" s="108"/>
      <c r="G145" s="56"/>
      <c r="H145" s="108" t="s">
        <v>118</v>
      </c>
      <c r="I145" s="108"/>
      <c r="J145" s="108"/>
    </row>
    <row r="146" customFormat="false" ht="18" hidden="false" customHeight="true" outlineLevel="0" collapsed="false">
      <c r="A146" s="109" t="s">
        <v>119</v>
      </c>
      <c r="B146" s="109"/>
      <c r="C146" s="109"/>
      <c r="D146" s="97"/>
      <c r="E146" s="110" t="s">
        <v>120</v>
      </c>
      <c r="F146" s="110"/>
      <c r="G146" s="97"/>
      <c r="H146" s="110" t="s">
        <v>121</v>
      </c>
      <c r="I146" s="110"/>
      <c r="J146" s="110"/>
    </row>
    <row r="148" customFormat="false" ht="18" hidden="false" customHeight="true" outlineLevel="0" collapsed="false">
      <c r="A148" s="16" t="s">
        <v>116</v>
      </c>
      <c r="B148" s="16"/>
      <c r="C148" s="16"/>
      <c r="D148" s="16"/>
      <c r="E148" s="16"/>
      <c r="F148" s="16"/>
      <c r="G148" s="16"/>
      <c r="H148" s="16"/>
      <c r="I148" s="16"/>
      <c r="J148" s="16"/>
    </row>
    <row r="149" customFormat="false" ht="18" hidden="false" customHeight="true" outlineLevel="0" collapsed="false">
      <c r="A149" s="106" t="s">
        <v>122</v>
      </c>
      <c r="B149" s="106"/>
      <c r="C149" s="106"/>
      <c r="D149" s="106"/>
      <c r="E149" s="106"/>
      <c r="F149" s="106"/>
      <c r="G149" s="106"/>
      <c r="H149" s="106"/>
      <c r="I149" s="106"/>
      <c r="J149" s="106"/>
    </row>
    <row r="151" customFormat="false" ht="18" hidden="false" customHeight="true" outlineLevel="0" collapsed="false">
      <c r="A151" s="92"/>
      <c r="B151" s="93"/>
      <c r="C151" s="93"/>
      <c r="D151" s="56"/>
      <c r="E151" s="108"/>
      <c r="F151" s="108"/>
      <c r="G151" s="56"/>
      <c r="H151" s="108" t="s">
        <v>123</v>
      </c>
      <c r="I151" s="108"/>
      <c r="J151" s="108"/>
    </row>
    <row r="152" customFormat="false" ht="18" hidden="false" customHeight="true" outlineLevel="0" collapsed="false">
      <c r="A152" s="109" t="s">
        <v>119</v>
      </c>
      <c r="B152" s="109"/>
      <c r="C152" s="109"/>
      <c r="D152" s="97"/>
      <c r="E152" s="110" t="s">
        <v>120</v>
      </c>
      <c r="F152" s="110"/>
      <c r="G152" s="97"/>
      <c r="H152" s="110" t="s">
        <v>121</v>
      </c>
      <c r="I152" s="110"/>
      <c r="J152" s="110"/>
    </row>
    <row r="153" customFormat="false" ht="18" hidden="false" customHeight="false" outlineLevel="0" collapsed="false">
      <c r="A153" s="111"/>
      <c r="B153" s="111"/>
      <c r="C153" s="111"/>
      <c r="D153" s="111"/>
    </row>
    <row r="154" s="114" customFormat="true" ht="15.6" hidden="false" customHeight="false" outlineLevel="0" collapsed="false">
      <c r="A154" s="112" t="s">
        <v>124</v>
      </c>
      <c r="B154" s="113"/>
      <c r="C154" s="113"/>
      <c r="D154" s="113"/>
      <c r="K154" s="115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</row>
    <row r="155" s="114" customFormat="true" ht="15.6" hidden="false" customHeight="false" outlineLevel="0" collapsed="false">
      <c r="A155" s="117" t="s">
        <v>125</v>
      </c>
      <c r="B155" s="113"/>
      <c r="C155" s="113"/>
      <c r="D155" s="113"/>
      <c r="K155" s="115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</row>
    <row r="156" s="114" customFormat="true" ht="15.6" hidden="false" customHeight="false" outlineLevel="0" collapsed="false">
      <c r="A156" s="117" t="s">
        <v>126</v>
      </c>
      <c r="B156" s="113"/>
      <c r="C156" s="113"/>
      <c r="D156" s="113"/>
      <c r="K156" s="115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</row>
    <row r="157" s="114" customFormat="true" ht="15.6" hidden="false" customHeight="false" outlineLevel="0" collapsed="false">
      <c r="A157" s="117" t="s">
        <v>127</v>
      </c>
      <c r="B157" s="113"/>
      <c r="C157" s="113"/>
      <c r="D157" s="113"/>
      <c r="K157" s="115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</row>
    <row r="158" s="114" customFormat="true" ht="15.6" hidden="false" customHeight="false" outlineLevel="0" collapsed="false">
      <c r="A158" s="117" t="s">
        <v>128</v>
      </c>
      <c r="B158" s="113"/>
      <c r="C158" s="113"/>
      <c r="D158" s="113"/>
      <c r="K158" s="115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</row>
    <row r="159" s="114" customFormat="true" ht="15.6" hidden="false" customHeight="false" outlineLevel="0" collapsed="false">
      <c r="A159" s="117" t="s">
        <v>129</v>
      </c>
      <c r="B159" s="113"/>
      <c r="C159" s="113"/>
      <c r="D159" s="113"/>
      <c r="K159" s="115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</row>
    <row r="160" s="114" customFormat="true" ht="15.6" hidden="false" customHeight="false" outlineLevel="0" collapsed="false">
      <c r="A160" s="117" t="s">
        <v>16</v>
      </c>
      <c r="B160" s="113"/>
      <c r="C160" s="113"/>
      <c r="D160" s="113"/>
      <c r="K160" s="115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</row>
    <row r="161" s="114" customFormat="true" ht="15.6" hidden="false" customHeight="false" outlineLevel="0" collapsed="false">
      <c r="A161" s="117" t="s">
        <v>130</v>
      </c>
      <c r="B161" s="113"/>
      <c r="C161" s="113"/>
      <c r="D161" s="113"/>
      <c r="K161" s="115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</row>
    <row r="162" s="114" customFormat="true" ht="15.6" hidden="false" customHeight="false" outlineLevel="0" collapsed="false">
      <c r="A162" s="117" t="s">
        <v>131</v>
      </c>
      <c r="B162" s="113"/>
      <c r="C162" s="113"/>
      <c r="D162" s="113"/>
      <c r="K162" s="115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</row>
    <row r="163" s="114" customFormat="true" ht="15.6" hidden="false" customHeight="false" outlineLevel="0" collapsed="false">
      <c r="A163" s="117" t="s">
        <v>132</v>
      </c>
      <c r="B163" s="113"/>
      <c r="C163" s="113"/>
      <c r="D163" s="113"/>
      <c r="K163" s="115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</row>
    <row r="164" s="114" customFormat="true" ht="15.6" hidden="false" customHeight="false" outlineLevel="0" collapsed="false">
      <c r="A164" s="117" t="s">
        <v>133</v>
      </c>
      <c r="B164" s="113"/>
      <c r="C164" s="113"/>
      <c r="D164" s="113"/>
      <c r="K164" s="115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</row>
    <row r="165" s="114" customFormat="true" ht="15.6" hidden="false" customHeight="false" outlineLevel="0" collapsed="false">
      <c r="A165" s="117" t="s">
        <v>134</v>
      </c>
      <c r="B165" s="113"/>
      <c r="C165" s="113"/>
      <c r="D165" s="113"/>
      <c r="K165" s="115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</row>
    <row r="166" s="114" customFormat="true" ht="15.6" hidden="false" customHeight="false" outlineLevel="0" collapsed="false">
      <c r="A166" s="117" t="s">
        <v>135</v>
      </c>
      <c r="B166" s="113"/>
      <c r="C166" s="113"/>
      <c r="D166" s="113"/>
      <c r="K166" s="115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</row>
    <row r="167" s="114" customFormat="true" ht="15.6" hidden="false" customHeight="false" outlineLevel="0" collapsed="false">
      <c r="A167" s="117" t="s">
        <v>136</v>
      </c>
      <c r="B167" s="113"/>
      <c r="C167" s="113"/>
      <c r="D167" s="113"/>
      <c r="K167" s="115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</row>
    <row r="168" s="114" customFormat="true" ht="15.6" hidden="false" customHeight="false" outlineLevel="0" collapsed="false">
      <c r="A168" s="117" t="s">
        <v>137</v>
      </c>
      <c r="B168" s="113"/>
      <c r="C168" s="113"/>
      <c r="D168" s="113"/>
      <c r="K168" s="115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</row>
    <row r="169" s="114" customFormat="true" ht="15.6" hidden="false" customHeight="false" outlineLevel="0" collapsed="false">
      <c r="A169" s="117" t="s">
        <v>138</v>
      </c>
      <c r="B169" s="113"/>
      <c r="C169" s="113"/>
      <c r="D169" s="113"/>
      <c r="K169" s="115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</row>
    <row r="170" s="114" customFormat="true" ht="15.6" hidden="false" customHeight="false" outlineLevel="0" collapsed="false">
      <c r="A170" s="113"/>
      <c r="B170" s="113"/>
      <c r="C170" s="113"/>
      <c r="D170" s="113"/>
      <c r="K170" s="115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</row>
    <row r="171" s="114" customFormat="true" ht="15.6" hidden="false" customHeight="false" outlineLevel="0" collapsed="false">
      <c r="A171" s="113" t="s">
        <v>139</v>
      </c>
      <c r="B171" s="113"/>
      <c r="C171" s="113"/>
      <c r="D171" s="113"/>
      <c r="K171" s="115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</row>
    <row r="172" s="118" customFormat="true" ht="15.6" hidden="false" customHeight="false" outlineLevel="0" collapsed="false">
      <c r="A172" s="113" t="s">
        <v>140</v>
      </c>
      <c r="B172" s="113"/>
      <c r="C172" s="113"/>
      <c r="D172" s="113"/>
      <c r="K172" s="115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</row>
    <row r="173" s="118" customFormat="true" ht="15.6" hidden="false" customHeight="false" outlineLevel="0" collapsed="false">
      <c r="A173" s="113" t="s">
        <v>47</v>
      </c>
      <c r="B173" s="113"/>
      <c r="C173" s="113"/>
      <c r="D173" s="113"/>
      <c r="K173" s="115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</row>
    <row r="174" s="118" customFormat="true" ht="15.6" hidden="false" customHeight="false" outlineLevel="0" collapsed="false">
      <c r="A174" s="113" t="s">
        <v>141</v>
      </c>
      <c r="B174" s="113"/>
      <c r="C174" s="113"/>
      <c r="D174" s="113"/>
      <c r="K174" s="115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</row>
    <row r="175" s="118" customFormat="true" ht="15.6" hidden="false" customHeight="false" outlineLevel="0" collapsed="false">
      <c r="A175" s="113" t="s">
        <v>142</v>
      </c>
      <c r="B175" s="113"/>
      <c r="C175" s="113"/>
      <c r="D175" s="113"/>
      <c r="K175" s="115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</row>
    <row r="176" s="118" customFormat="true" ht="15.6" hidden="false" customHeight="false" outlineLevel="0" collapsed="false">
      <c r="A176" s="113" t="s">
        <v>143</v>
      </c>
      <c r="B176" s="113"/>
      <c r="C176" s="113"/>
      <c r="D176" s="113"/>
      <c r="K176" s="115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</row>
    <row r="177" s="118" customFormat="true" ht="15.6" hidden="false" customHeight="false" outlineLevel="0" collapsed="false">
      <c r="A177" s="113" t="s">
        <v>144</v>
      </c>
      <c r="B177" s="113"/>
      <c r="C177" s="113"/>
      <c r="D177" s="113"/>
      <c r="K177" s="115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</row>
    <row r="178" s="118" customFormat="true" ht="15.6" hidden="false" customHeight="false" outlineLevel="0" collapsed="false">
      <c r="A178" s="113" t="s">
        <v>145</v>
      </c>
      <c r="B178" s="113"/>
      <c r="C178" s="113"/>
      <c r="D178" s="113"/>
      <c r="K178" s="115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</row>
    <row r="179" s="118" customFormat="true" ht="15.6" hidden="false" customHeight="false" outlineLevel="0" collapsed="false">
      <c r="A179" s="113" t="s">
        <v>146</v>
      </c>
      <c r="B179" s="113"/>
      <c r="C179" s="113"/>
      <c r="D179" s="113"/>
      <c r="K179" s="115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</row>
    <row r="180" s="118" customFormat="true" ht="15.6" hidden="false" customHeight="false" outlineLevel="0" collapsed="false">
      <c r="A180" s="113" t="s">
        <v>147</v>
      </c>
      <c r="B180" s="113"/>
      <c r="C180" s="113"/>
      <c r="D180" s="113"/>
      <c r="K180" s="115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</row>
    <row r="181" s="118" customFormat="true" ht="15.6" hidden="false" customHeight="false" outlineLevel="0" collapsed="false">
      <c r="A181" s="113" t="s">
        <v>148</v>
      </c>
      <c r="B181" s="113"/>
      <c r="C181" s="113"/>
      <c r="D181" s="113"/>
      <c r="K181" s="115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</row>
    <row r="182" s="118" customFormat="true" ht="15.6" hidden="false" customHeight="false" outlineLevel="0" collapsed="false">
      <c r="A182" s="113" t="s">
        <v>149</v>
      </c>
      <c r="B182" s="113"/>
      <c r="C182" s="113"/>
      <c r="D182" s="113"/>
      <c r="K182" s="115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</row>
    <row r="183" s="118" customFormat="true" ht="15.6" hidden="false" customHeight="false" outlineLevel="0" collapsed="false">
      <c r="A183" s="113" t="s">
        <v>150</v>
      </c>
      <c r="B183" s="113"/>
      <c r="C183" s="113"/>
      <c r="D183" s="113"/>
      <c r="K183" s="115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</row>
    <row r="184" s="118" customFormat="true" ht="15.6" hidden="false" customHeight="false" outlineLevel="0" collapsed="false">
      <c r="A184" s="113" t="s">
        <v>151</v>
      </c>
      <c r="B184" s="113"/>
      <c r="C184" s="113"/>
      <c r="D184" s="113"/>
      <c r="K184" s="115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</row>
    <row r="185" s="118" customFormat="true" ht="15.6" hidden="false" customHeight="false" outlineLevel="0" collapsed="false">
      <c r="A185" s="113" t="s">
        <v>152</v>
      </c>
      <c r="B185" s="113"/>
      <c r="C185" s="113"/>
      <c r="D185" s="113"/>
      <c r="K185" s="115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</row>
    <row r="186" s="118" customFormat="true" ht="15.6" hidden="false" customHeight="false" outlineLevel="0" collapsed="false">
      <c r="A186" s="113" t="s">
        <v>153</v>
      </c>
      <c r="B186" s="113"/>
      <c r="C186" s="113"/>
      <c r="D186" s="113"/>
      <c r="K186" s="115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</row>
    <row r="187" s="118" customFormat="true" ht="15.6" hidden="false" customHeight="false" outlineLevel="0" collapsed="false">
      <c r="A187" s="113" t="s">
        <v>154</v>
      </c>
      <c r="B187" s="113"/>
      <c r="C187" s="113"/>
      <c r="D187" s="113"/>
      <c r="K187" s="115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</row>
    <row r="188" s="118" customFormat="true" ht="15.6" hidden="false" customHeight="false" outlineLevel="0" collapsed="false">
      <c r="A188" s="113" t="s">
        <v>155</v>
      </c>
      <c r="B188" s="113"/>
      <c r="C188" s="113"/>
      <c r="D188" s="113"/>
      <c r="K188" s="115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</row>
    <row r="189" s="118" customFormat="true" ht="15.6" hidden="false" customHeight="false" outlineLevel="0" collapsed="false">
      <c r="A189" s="113" t="s">
        <v>156</v>
      </c>
      <c r="B189" s="113"/>
      <c r="C189" s="113"/>
      <c r="D189" s="113"/>
      <c r="K189" s="115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</row>
    <row r="190" s="118" customFormat="true" ht="15.6" hidden="false" customHeight="false" outlineLevel="0" collapsed="false">
      <c r="A190" s="113" t="s">
        <v>157</v>
      </c>
      <c r="B190" s="113"/>
      <c r="C190" s="113"/>
      <c r="D190" s="113"/>
      <c r="K190" s="115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</row>
    <row r="191" s="118" customFormat="true" ht="15.6" hidden="false" customHeight="false" outlineLevel="0" collapsed="false">
      <c r="A191" s="113" t="s">
        <v>158</v>
      </c>
      <c r="B191" s="113"/>
      <c r="C191" s="113"/>
      <c r="D191" s="113"/>
      <c r="K191" s="115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</row>
    <row r="192" s="118" customFormat="true" ht="15.6" hidden="false" customHeight="false" outlineLevel="0" collapsed="false">
      <c r="A192" s="113"/>
      <c r="B192" s="113"/>
      <c r="C192" s="113"/>
      <c r="D192" s="113"/>
      <c r="K192" s="115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</row>
    <row r="193" s="118" customFormat="true" ht="15.6" hidden="false" customHeight="false" outlineLevel="0" collapsed="false">
      <c r="A193" s="113" t="s">
        <v>159</v>
      </c>
      <c r="B193" s="113"/>
      <c r="C193" s="113"/>
      <c r="D193" s="113"/>
      <c r="K193" s="115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</row>
    <row r="194" s="118" customFormat="true" ht="15.6" hidden="false" customHeight="false" outlineLevel="0" collapsed="false">
      <c r="A194" s="113" t="s">
        <v>101</v>
      </c>
      <c r="B194" s="113"/>
      <c r="C194" s="113"/>
      <c r="D194" s="113"/>
      <c r="K194" s="115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</row>
    <row r="195" s="118" customFormat="true" ht="15.6" hidden="false" customHeight="false" outlineLevel="0" collapsed="false">
      <c r="A195" s="113" t="s">
        <v>160</v>
      </c>
      <c r="B195" s="113"/>
      <c r="C195" s="113"/>
      <c r="D195" s="113"/>
      <c r="K195" s="115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</row>
    <row r="196" s="118" customFormat="true" ht="15.6" hidden="false" customHeight="false" outlineLevel="0" collapsed="false">
      <c r="A196" s="113" t="s">
        <v>86</v>
      </c>
      <c r="B196" s="113"/>
      <c r="C196" s="113"/>
      <c r="D196" s="113"/>
      <c r="K196" s="115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</row>
    <row r="197" s="118" customFormat="true" ht="15.6" hidden="false" customHeight="false" outlineLevel="0" collapsed="false">
      <c r="A197" s="113" t="s">
        <v>90</v>
      </c>
      <c r="B197" s="113"/>
      <c r="C197" s="113"/>
      <c r="D197" s="113"/>
      <c r="K197" s="115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</row>
  </sheetData>
  <mergeCells count="166">
    <mergeCell ref="H1:J1"/>
    <mergeCell ref="A2:J2"/>
    <mergeCell ref="A3:J3"/>
    <mergeCell ref="A4:J4"/>
    <mergeCell ref="A5:J5"/>
    <mergeCell ref="A7:J7"/>
    <mergeCell ref="K7:K11"/>
    <mergeCell ref="A8:J11"/>
    <mergeCell ref="A13:J13"/>
    <mergeCell ref="A14:J14"/>
    <mergeCell ref="A15:J15"/>
    <mergeCell ref="A16:J16"/>
    <mergeCell ref="A17:J17"/>
    <mergeCell ref="A18:J18"/>
    <mergeCell ref="A19:J19"/>
    <mergeCell ref="A21:J22"/>
    <mergeCell ref="A23:J23"/>
    <mergeCell ref="A24:J24"/>
    <mergeCell ref="A25:J25"/>
    <mergeCell ref="A26:J27"/>
    <mergeCell ref="A28:J29"/>
    <mergeCell ref="A30:B30"/>
    <mergeCell ref="A31:J31"/>
    <mergeCell ref="B32:E32"/>
    <mergeCell ref="F32:G32"/>
    <mergeCell ref="H32:J32"/>
    <mergeCell ref="B33:E33"/>
    <mergeCell ref="F33:G33"/>
    <mergeCell ref="H33:J33"/>
    <mergeCell ref="A34:A35"/>
    <mergeCell ref="B34:E35"/>
    <mergeCell ref="F34:G35"/>
    <mergeCell ref="H34:J35"/>
    <mergeCell ref="A36:A37"/>
    <mergeCell ref="B36:E37"/>
    <mergeCell ref="F36:G37"/>
    <mergeCell ref="H36:J37"/>
    <mergeCell ref="A38:J38"/>
    <mergeCell ref="A39:J42"/>
    <mergeCell ref="A43:J45"/>
    <mergeCell ref="A46:J47"/>
    <mergeCell ref="A48:J48"/>
    <mergeCell ref="A49:J52"/>
    <mergeCell ref="A57:J59"/>
    <mergeCell ref="A60:A61"/>
    <mergeCell ref="B60:J61"/>
    <mergeCell ref="A62:A63"/>
    <mergeCell ref="B62:J63"/>
    <mergeCell ref="A64:A65"/>
    <mergeCell ref="B64:J65"/>
    <mergeCell ref="A66:J68"/>
    <mergeCell ref="A69:J69"/>
    <mergeCell ref="A71:J71"/>
    <mergeCell ref="A72:J73"/>
    <mergeCell ref="A74:J74"/>
    <mergeCell ref="A75:J75"/>
    <mergeCell ref="A76:B76"/>
    <mergeCell ref="A77:J77"/>
    <mergeCell ref="B78:J78"/>
    <mergeCell ref="B79:J79"/>
    <mergeCell ref="A80:A81"/>
    <mergeCell ref="B80:J81"/>
    <mergeCell ref="A82:J82"/>
    <mergeCell ref="A83:J83"/>
    <mergeCell ref="A84:B84"/>
    <mergeCell ref="A85:J86"/>
    <mergeCell ref="K85:K92"/>
    <mergeCell ref="B87:H87"/>
    <mergeCell ref="I87:J87"/>
    <mergeCell ref="B88:H88"/>
    <mergeCell ref="I88:J88"/>
    <mergeCell ref="A89:A90"/>
    <mergeCell ref="B89:H90"/>
    <mergeCell ref="I89:J90"/>
    <mergeCell ref="A91:A92"/>
    <mergeCell ref="B91:H92"/>
    <mergeCell ref="I91:J92"/>
    <mergeCell ref="A93:H93"/>
    <mergeCell ref="I93:J93"/>
    <mergeCell ref="A95:J96"/>
    <mergeCell ref="B97:F97"/>
    <mergeCell ref="G97:H97"/>
    <mergeCell ref="I97:J97"/>
    <mergeCell ref="K97:K104"/>
    <mergeCell ref="B98:F98"/>
    <mergeCell ref="G98:H98"/>
    <mergeCell ref="I98:J98"/>
    <mergeCell ref="B99:F99"/>
    <mergeCell ref="G99:H99"/>
    <mergeCell ref="I99:J99"/>
    <mergeCell ref="B100:F100"/>
    <mergeCell ref="G100:H100"/>
    <mergeCell ref="I100:J100"/>
    <mergeCell ref="B101:F101"/>
    <mergeCell ref="G101:H101"/>
    <mergeCell ref="I101:J101"/>
    <mergeCell ref="B102:F102"/>
    <mergeCell ref="G102:H102"/>
    <mergeCell ref="I102:J102"/>
    <mergeCell ref="B103:F103"/>
    <mergeCell ref="G103:H103"/>
    <mergeCell ref="I103:J103"/>
    <mergeCell ref="A104:F104"/>
    <mergeCell ref="G104:H104"/>
    <mergeCell ref="I104:J104"/>
    <mergeCell ref="A106:J107"/>
    <mergeCell ref="A108:B108"/>
    <mergeCell ref="A110:J110"/>
    <mergeCell ref="K110:K115"/>
    <mergeCell ref="A111:A112"/>
    <mergeCell ref="B111:F112"/>
    <mergeCell ref="G111:J112"/>
    <mergeCell ref="B113:F113"/>
    <mergeCell ref="G113:J113"/>
    <mergeCell ref="B114:F114"/>
    <mergeCell ref="G114:J114"/>
    <mergeCell ref="B115:F115"/>
    <mergeCell ref="G115:J115"/>
    <mergeCell ref="B116:F116"/>
    <mergeCell ref="G116:J116"/>
    <mergeCell ref="B117:F117"/>
    <mergeCell ref="G117:J117"/>
    <mergeCell ref="B118:F118"/>
    <mergeCell ref="G118:J118"/>
    <mergeCell ref="B119:F119"/>
    <mergeCell ref="G119:J119"/>
    <mergeCell ref="B120:F120"/>
    <mergeCell ref="G120:J120"/>
    <mergeCell ref="B121:F121"/>
    <mergeCell ref="G121:J121"/>
    <mergeCell ref="B122:F122"/>
    <mergeCell ref="G122:J122"/>
    <mergeCell ref="A125:G125"/>
    <mergeCell ref="A126:J126"/>
    <mergeCell ref="A127:J128"/>
    <mergeCell ref="A129:A131"/>
    <mergeCell ref="B129:F131"/>
    <mergeCell ref="G129:H131"/>
    <mergeCell ref="I129:J131"/>
    <mergeCell ref="B132:F132"/>
    <mergeCell ref="G132:H132"/>
    <mergeCell ref="I132:J132"/>
    <mergeCell ref="A133:A134"/>
    <mergeCell ref="B133:F134"/>
    <mergeCell ref="G133:H134"/>
    <mergeCell ref="I133:J134"/>
    <mergeCell ref="A135:A136"/>
    <mergeCell ref="B135:F136"/>
    <mergeCell ref="G135:H136"/>
    <mergeCell ref="I135:J136"/>
    <mergeCell ref="A138:J138"/>
    <mergeCell ref="A139:J140"/>
    <mergeCell ref="A142:J142"/>
    <mergeCell ref="A143:J143"/>
    <mergeCell ref="E145:F145"/>
    <mergeCell ref="H145:J145"/>
    <mergeCell ref="A146:C146"/>
    <mergeCell ref="E146:F146"/>
    <mergeCell ref="H146:J146"/>
    <mergeCell ref="A148:J148"/>
    <mergeCell ref="A149:J149"/>
    <mergeCell ref="E151:F151"/>
    <mergeCell ref="H151:J151"/>
    <mergeCell ref="A152:C152"/>
    <mergeCell ref="E152:F152"/>
    <mergeCell ref="H152:J152"/>
  </mergeCells>
  <dataValidations count="33">
    <dataValidation allowBlank="true" error="Необходимо выбрать значение из предложенных" operator="between" showDropDown="false" showErrorMessage="true" showInputMessage="true" sqref="I125 B145 B151" type="list">
      <formula1>"января,февраля,марта,апреля,мая,июня,июля,августа,сентября,октября,ноября,декабря"</formula1>
      <formula2>0</formula2>
    </dataValidation>
    <dataValidation allowBlank="true" error="Необходимо выбрать значение из предложенных" operator="between" showDropDown="false" showErrorMessage="true" showInputMessage="true" sqref="H125 A145 A151" type="list">
      <formula1>"01,02,03,04,05,06,07,08,09,10,11,12,13,14,15,16,17,18,19,20,21,22,23,24,25,26,27,28,29,30,31"</formula1>
      <formula2>0</formula2>
    </dataValidation>
    <dataValidation allowBlank="true" error="Объем текста не должен превышать 250 символов." operator="between" prompt="Введите наименование муниципального района или городского округа." showDropDown="false" showErrorMessage="true" showInputMessage="true" sqref="A149:J149" type="textLength">
      <formula1>1</formula1>
      <formula2>250</formula2>
    </dataValidation>
    <dataValidation allowBlank="true" error="Объем текста не должен превышать 250 символов." operator="between" prompt="Введите наименование поселения." showDropDown="false" showErrorMessage="true" showInputMessage="true" sqref="A143:J143" type="textLength">
      <formula1>1</formula1>
      <formula2>250</formula2>
    </dataValidation>
    <dataValidation allowBlank="true" error="Объем текста не должен превышать 250 символов." operator="between" prompt="Заполните при необходимости" showDropDown="false" showErrorMessage="true" showInputMessage="true" sqref="A139" type="textLength">
      <formula1>0</formula1>
      <formula2>250</formula2>
    </dataValidation>
    <dataValidation allowBlank="true" error="Объем текста не должен превышать 250 символов." operator="between" prompt="Введите Ф.И.О полностью, без сокращений." showDropDown="false" showErrorMessage="true" showInputMessage="true" sqref="B133 B135 B137:F137" type="textLength">
      <formula1>1</formula1>
      <formula2>250</formula2>
    </dataValidation>
    <dataValidation allowBlank="true" error="Объем текста не должен превышать 100 символов." operator="between" prompt="Введите адрес электронной почты." showDropDown="false" showErrorMessage="true" showInputMessage="true" sqref="I133 I135 I137:J137" type="textLength">
      <formula1>1</formula1>
      <formula2>100</formula2>
    </dataValidation>
    <dataValidation allowBlank="true" error="Максимум 11 цифр. " operator="between" prompt="Введите только цифры. " showDropDown="false" showErrorMessage="true" showInputMessage="true" sqref="G133 G135 G137:H137" type="textLength">
      <formula1>1</formula1>
      <formula2>11</formula2>
    </dataValidation>
    <dataValidation allowBlank="true" error="Максимальное значение 10 000." operator="between" prompt="Укажите количество человек в соответствии со сведениями о голосовании за инициативный проект на сайте vmeste.donland.ru" showDropDown="false" showErrorMessage="true" showInputMessage="true" sqref="A84:B84" type="whole">
      <formula1>1</formula1>
      <formula2>10000</formula2>
    </dataValidation>
    <dataValidation allowBlank="true" error="Должно быть введено действительное число" operator="between" showDropDown="false" showErrorMessage="true" showInputMessage="true" sqref="G100:H100" type="decimal">
      <formula1>0</formula1>
      <formula2>99999999</formula2>
    </dataValidation>
    <dataValidation allowBlank="true" error="Максимальное значение 3 000." operator="between" prompt="Укажите сумму в тыс. рублей. " showDropDown="false" showErrorMessage="true" showInputMessage="true" sqref="G99:H99" type="decimal">
      <formula1>0</formula1>
      <formula2>3000</formula2>
    </dataValidation>
    <dataValidation allowBlank="true" error="Максимальное значение 5 000." operator="between" prompt="Укажите сумму в тыс. рублей. " showDropDown="false" showErrorMessage="true" showInputMessage="true" sqref="G101:H103" type="none">
      <formula1>0</formula1>
      <formula2>0</formula2>
    </dataValidation>
    <dataValidation allowBlank="true" operator="between" prompt="Скопируйте ссылку из адресной строки браузера и вставьте в ячейку. " showDropDown="false" showErrorMessage="true" showInputMessage="true" sqref="A74" type="none">
      <formula1>0</formula1>
      <formula2>0</formula2>
    </dataValidation>
    <dataValidation allowBlank="true" error="Введите &quot;х&quot; напротив соответсвующего пункта" operator="equal" prompt="Введите &quot;х&quot; напротив соответствующего пункта." showDropDown="false" showErrorMessage="true" showInputMessage="true" sqref="A53:A56 A60:A65 A78:A81" type="textLength">
      <formula1>1</formula1>
      <formula2>0</formula2>
    </dataValidation>
    <dataValidation allowBlank="true" error="Объем текста не должен превышать 500 символов" operator="between" prompt="В соответствии с Федеральным законом от 06.10.2003 №131-ФЗ &quot;Об общих принципах организации местного самоуправления в Российской Федерации&quot;" showDropDown="false" showErrorMessage="true" showInputMessage="true" sqref="A46" type="textLength">
      <formula1>0</formula1>
      <formula2>500</formula2>
    </dataValidation>
    <dataValidation allowBlank="true" error="Укажите дату в формате 00.00.0000" operator="between" prompt="Укажите дату в формате 00.00.0000" showDropDown="false" showErrorMessage="true" showInputMessage="true" sqref="F34:G37" type="date">
      <formula1>1</formula1>
      <formula2>45658</formula2>
    </dataValidation>
    <dataValidation allowBlank="true" error="Объем текста не дожен превышать 200 знаков" operator="between" prompt="Укажите номер документа" showDropDown="false" showErrorMessage="true" showInputMessage="true" sqref="H34:J37" type="textLength">
      <formula1>0</formula1>
      <formula2>200</formula2>
    </dataValidation>
    <dataValidation allowBlank="true" error="Объем текста не должен превышать 250 символов." operator="between" prompt="Укажите вид документа, например выписка из ЕГРН, свидетельство о праве собственности" showDropDown="false" showErrorMessage="true" showInputMessage="true" sqref="B34:E37" type="textLength">
      <formula1>0</formula1>
      <formula2>250</formula2>
    </dataValidation>
    <dataValidation allowBlank="true" error="Объем текста не должен превышать 250 символов" operator="between" showDropDown="false" showErrorMessage="true" showInputMessage="true" sqref="A15:J15 A17:J17 A19:J20" type="textLength">
      <formula1>0</formula1>
      <formula2>250</formula2>
    </dataValidation>
    <dataValidation allowBlank="true" error="Объем текста не должен превышать 500 символов" operator="between" prompt="Укажите адрес объекта включая название района, населенного пункта,  улицы, номер дома, при наличии – наименование организации" showDropDown="false" showErrorMessage="true" showInputMessage="true" sqref="A26:J27" type="textLength">
      <formula1>0</formula1>
      <formula2>500</formula2>
    </dataValidation>
    <dataValidation allowBlank="true" error="Объем текста не должен превышать 250 символов" operator="between" prompt="Опишите целевую группу, которая будет пользоваться результатами реализованного проекта.  " showDropDown="false" showErrorMessage="true" showInputMessage="true" sqref="B89 B91" type="textLength">
      <formula1>0</formula1>
      <formula2>250</formula2>
    </dataValidation>
    <dataValidation allowBlank="true" error="Объем текста не должен превышать 250 символов" operator="between" prompt="Введите наименование местной администрации муниципального района, городского округа." showDropDown="false" showErrorMessage="true" showInputMessage="true" sqref="A5:J6" type="textLength">
      <formula1>1</formula1>
      <formula2>250</formula2>
    </dataValidation>
    <dataValidation allowBlank="true" error="Объем текста не должен превышать 500 символов." operator="between" prompt="Введите наименование проекта в соответствии с голосованием за проект на сайте vmeste.donland.ru, сметной и технической документацией.&#10;" showDropDown="false" showErrorMessage="true" showInputMessage="true" sqref="A8:J12" type="textLength">
      <formula1>1</formula1>
      <formula2>500</formula2>
    </dataValidation>
    <dataValidation allowBlank="true" operator="between" prompt="Выберите тип объекта из выпадающего списка." showDropDown="false" showErrorMessage="true" showInputMessage="true" sqref="A24:J24" type="list">
      <formula1>$A$155:$A$169</formula1>
      <formula2>0</formula2>
    </dataValidation>
    <dataValidation allowBlank="true" error="Необходимо выбрать значение из предложенных" operator="between" prompt="Выберите вариант из выпадающего списка." showDropDown="false" showErrorMessage="true" showInputMessage="true" sqref="A30:B30 A76:B76" type="list">
      <formula1>"в наличии,отсутствуют"</formula1>
      <formula2>0</formula2>
    </dataValidation>
    <dataValidation allowBlank="true" operator="between" prompt="Выберите тип объекта из выпадающего списка." showDropDown="false" showErrorMessage="true" showInputMessage="true" sqref="A69:J69" type="list">
      <formula1>$A$171:$A$191</formula1>
      <formula2>0</formula2>
    </dataValidation>
    <dataValidation allowBlank="true" error="Максимальное значение 1 000." operator="between" prompt="Укажите количество человек в соответствии со сведениями о голосовании за инициативный проект на сайте vmeste.donland.ru" showDropDown="false" showErrorMessage="true" showInputMessage="true" sqref="A108:B108" type="whole">
      <formula1>1</formula1>
      <formula2>1000</formula2>
    </dataValidation>
    <dataValidation allowBlank="true" error="Объем текста не должен превышать 250 символов." operator="between" prompt="Введите наименование юрлица либо ФИО физлица. " showDropDown="false" showErrorMessage="true" showInputMessage="true" sqref="B114:B115" type="textLength">
      <formula1>1</formula1>
      <formula2>250</formula2>
    </dataValidation>
    <dataValidation allowBlank="true" error="Необходимо выбрать значение из предложенных" operator="between" showDropDown="false" showErrorMessage="true" showInputMessage="true" sqref="J125 C145 C151" type="list">
      <formula1>"2023,2024,2025,2026,2027"</formula1>
      <formula2>0</formula2>
    </dataValidation>
    <dataValidation allowBlank="true" operator="between" prompt="Введите ФИО в формате &quot;Фамилия И.О.&quot;" showDropDown="false" showErrorMessage="true" showInputMessage="true" sqref="H145:J145 H151:J151" type="none">
      <formula1>0</formula1>
      <formula2>0</formula2>
    </dataValidation>
    <dataValidation allowBlank="true" error="Укажите значение в диапазоне от 1 до 10 000 человек" operator="between" prompt="Укажите количество человек в данной группе." showDropDown="false" showErrorMessage="true" showInputMessage="true" sqref="I89:J92" type="whole">
      <formula1>1</formula1>
      <formula2>10000</formula2>
    </dataValidation>
    <dataValidation allowBlank="true" error="Объем текста не должен превышать 250 символов." operator="between" prompt="Введите форму нефинансового участия." showDropDown="false" showErrorMessage="true" showInputMessage="true" sqref="G114:G115 H115:J115" type="list">
      <formula1>$A$194:$A$197</formula1>
      <formula2>0</formula2>
    </dataValidation>
    <dataValidation allowBlank="true" operator="between" showDropDown="false" showErrorMessage="true" showInputMessage="true" sqref="G116:G122" type="list">
      <formula1>$A$194:$A$197</formula1>
      <formula2>0</formula2>
    </dataValidation>
  </dataValidations>
  <hyperlinks>
    <hyperlink ref="A74" r:id="rId2" display="https://disk.yandex.ru/d/aC-eesPZW0lseA"/>
    <hyperlink ref="I133" r:id="rId3" display="zubrilina-t@mail.ru"/>
  </hyperlinks>
  <printOptions headings="false" gridLines="false" gridLinesSet="true" horizontalCentered="false" verticalCentered="false"/>
  <pageMargins left="0.984027777777778" right="0.590277777777778" top="0.7875" bottom="0.7875" header="0.511805555555555" footer="0.393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&amp;C&amp;P</oddFooter>
  </headerFooter>
  <rowBreaks count="3" manualBreakCount="3">
    <brk id="38" man="true" max="16383" min="0"/>
    <brk id="81" man="true" max="16383" min="0"/>
    <brk id="124" man="true" max="16383" min="0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EB46"/>
    <pageSetUpPr fitToPage="false"/>
  </sheetPr>
  <dimension ref="A1:E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90" workbookViewId="0">
      <pane xSplit="0" ySplit="7" topLeftCell="A8" activePane="bottomLeft" state="frozen"/>
      <selection pane="topLeft" activeCell="A1" activeCellId="0" sqref="A1"/>
      <selection pane="bottomLeft" activeCell="J9" activeCellId="0" sqref="J9"/>
    </sheetView>
  </sheetViews>
  <sheetFormatPr defaultRowHeight="15.6" outlineLevelRow="0" outlineLevelCol="0"/>
  <cols>
    <col collapsed="false" customWidth="true" hidden="false" outlineLevel="0" max="1" min="1" style="120" width="3.09"/>
    <col collapsed="false" customWidth="true" hidden="false" outlineLevel="0" max="2" min="2" style="120" width="39.59"/>
    <col collapsed="false" customWidth="true" hidden="false" outlineLevel="0" max="3" min="3" style="120" width="17.7"/>
    <col collapsed="false" customWidth="true" hidden="false" outlineLevel="0" max="4" min="4" style="121" width="11.7"/>
    <col collapsed="false" customWidth="true" hidden="false" outlineLevel="0" max="5" min="5" style="122" width="8.4"/>
    <col collapsed="false" customWidth="true" hidden="false" outlineLevel="0" max="1025" min="6" style="120" width="8.6"/>
  </cols>
  <sheetData>
    <row r="1" customFormat="false" ht="15.6" hidden="false" customHeight="true" outlineLevel="0" collapsed="false">
      <c r="A1" s="123" t="s">
        <v>161</v>
      </c>
      <c r="B1" s="123"/>
      <c r="C1" s="123"/>
      <c r="D1" s="123"/>
      <c r="E1" s="123"/>
    </row>
    <row r="2" customFormat="false" ht="15.6" hidden="false" customHeight="false" outlineLevel="0" collapsed="false">
      <c r="A2" s="124" t="str">
        <f aca="false">ФОРМА!A8</f>
        <v>Благоустройство общественной территории, расположенной по адресу: Ростовская область, Тацинский район,  п. Углегорский, ул. Нечаева,7 (обустройство парка отдыха)</v>
      </c>
      <c r="B2" s="124"/>
      <c r="C2" s="124"/>
      <c r="D2" s="124"/>
      <c r="E2" s="124"/>
    </row>
    <row r="3" customFormat="false" ht="33" hidden="false" customHeight="true" outlineLevel="0" collapsed="false">
      <c r="A3" s="124"/>
      <c r="B3" s="124"/>
      <c r="C3" s="124"/>
      <c r="D3" s="124"/>
      <c r="E3" s="124"/>
    </row>
    <row r="4" customFormat="false" ht="15.6" hidden="false" customHeight="false" outlineLevel="0" collapsed="false">
      <c r="A4" s="125"/>
      <c r="B4" s="125"/>
      <c r="C4" s="126"/>
      <c r="D4" s="127"/>
      <c r="E4" s="128"/>
    </row>
    <row r="5" customFormat="false" ht="15.6" hidden="false" customHeight="false" outlineLevel="0" collapsed="false">
      <c r="A5" s="129" t="s">
        <v>162</v>
      </c>
      <c r="B5" s="130"/>
      <c r="C5" s="131" t="n">
        <v>1</v>
      </c>
      <c r="D5" s="132"/>
      <c r="E5" s="133"/>
    </row>
    <row r="7" s="137" customFormat="true" ht="31.2" hidden="false" customHeight="false" outlineLevel="0" collapsed="false">
      <c r="A7" s="134" t="s">
        <v>163</v>
      </c>
      <c r="B7" s="134" t="s">
        <v>164</v>
      </c>
      <c r="C7" s="134" t="s">
        <v>165</v>
      </c>
      <c r="D7" s="135" t="s">
        <v>166</v>
      </c>
      <c r="E7" s="136" t="s">
        <v>167</v>
      </c>
    </row>
    <row r="8" customFormat="false" ht="78" hidden="false" customHeight="false" outlineLevel="0" collapsed="false">
      <c r="A8" s="138" t="s">
        <v>26</v>
      </c>
      <c r="B8" s="139" t="s">
        <v>168</v>
      </c>
      <c r="C8" s="138" t="s">
        <v>169</v>
      </c>
      <c r="D8" s="140" t="n">
        <f aca="false">ФОРМА!I93</f>
        <v>2074</v>
      </c>
      <c r="E8" s="141" t="n">
        <f aca="false">ROUNDDOWN(IF(D8&lt;=1500,D8/100,"15"),0)</f>
        <v>15</v>
      </c>
    </row>
    <row r="9" customFormat="false" ht="78" hidden="false" customHeight="false" outlineLevel="0" collapsed="false">
      <c r="A9" s="138" t="s">
        <v>29</v>
      </c>
      <c r="B9" s="139" t="s">
        <v>170</v>
      </c>
      <c r="C9" s="138" t="s">
        <v>171</v>
      </c>
      <c r="D9" s="142" t="n">
        <f aca="false">ФОРМА!I102</f>
        <v>0.031505</v>
      </c>
      <c r="E9" s="143" t="n">
        <f aca="false">ROUNDDOWN(IF(D9&lt;=25%,D9*100,"25"),0)</f>
        <v>3</v>
      </c>
    </row>
    <row r="10" customFormat="false" ht="78" hidden="false" customHeight="false" outlineLevel="0" collapsed="false">
      <c r="A10" s="138" t="s">
        <v>88</v>
      </c>
      <c r="B10" s="139" t="s">
        <v>172</v>
      </c>
      <c r="C10" s="138" t="s">
        <v>173</v>
      </c>
      <c r="D10" s="142" t="n">
        <f aca="false">ФОРМА!I103</f>
        <v>0.0186666666666667</v>
      </c>
      <c r="E10" s="143" t="n">
        <f aca="false">ROUNDDOWN(IF(D10&lt;=40%,D10/2*100,"20"),0)</f>
        <v>0</v>
      </c>
    </row>
    <row r="11" customFormat="false" ht="78" hidden="false" customHeight="false" outlineLevel="0" collapsed="false">
      <c r="A11" s="138" t="s">
        <v>91</v>
      </c>
      <c r="B11" s="139" t="s">
        <v>174</v>
      </c>
      <c r="C11" s="138" t="s">
        <v>175</v>
      </c>
      <c r="D11" s="140" t="n">
        <f aca="false">ФОРМА!A108</f>
        <v>134</v>
      </c>
      <c r="E11" s="134" t="n">
        <f aca="false">ROUNDDOWN(IF(D11&lt;=100,D11/10,"10"),0)</f>
        <v>10</v>
      </c>
    </row>
    <row r="12" customFormat="false" ht="93.6" hidden="false" customHeight="false" outlineLevel="0" collapsed="false">
      <c r="A12" s="138" t="s">
        <v>93</v>
      </c>
      <c r="B12" s="139" t="s">
        <v>176</v>
      </c>
      <c r="C12" s="138" t="s">
        <v>177</v>
      </c>
      <c r="D12" s="140" t="n">
        <f aca="false">ФОРМА!G123</f>
        <v>9</v>
      </c>
      <c r="E12" s="134" t="n">
        <f aca="false">ROUNDDOWN(IF(D12&lt;=3,D12,"3"),0)</f>
        <v>3</v>
      </c>
    </row>
    <row r="13" customFormat="false" ht="62.4" hidden="false" customHeight="false" outlineLevel="0" collapsed="false">
      <c r="A13" s="138" t="s">
        <v>95</v>
      </c>
      <c r="B13" s="139" t="s">
        <v>178</v>
      </c>
      <c r="C13" s="138" t="s">
        <v>179</v>
      </c>
      <c r="D13" s="140" t="str">
        <f aca="false">ФОРМА!A76</f>
        <v>в наличии</v>
      </c>
      <c r="E13" s="134" t="str">
        <f aca="false">IF(D13="в наличии","1","0")</f>
        <v>1</v>
      </c>
    </row>
    <row r="14" customFormat="false" ht="109.2" hidden="false" customHeight="false" outlineLevel="0" collapsed="false">
      <c r="A14" s="138" t="s">
        <v>97</v>
      </c>
      <c r="B14" s="139" t="s">
        <v>180</v>
      </c>
      <c r="C14" s="138" t="s">
        <v>179</v>
      </c>
      <c r="D14" s="140" t="str">
        <f aca="false">ФОРМА!A30</f>
        <v>в наличии</v>
      </c>
      <c r="E14" s="134" t="str">
        <f aca="false">IF(D14="в наличии","1","0")</f>
        <v>1</v>
      </c>
    </row>
    <row r="15" customFormat="false" ht="80.25" hidden="false" customHeight="true" outlineLevel="0" collapsed="false">
      <c r="A15" s="138" t="s">
        <v>99</v>
      </c>
      <c r="B15" s="139" t="s">
        <v>181</v>
      </c>
      <c r="C15" s="138" t="s">
        <v>182</v>
      </c>
      <c r="D15" s="140" t="n">
        <f aca="false">ФОРМА!A84</f>
        <v>291</v>
      </c>
      <c r="E15" s="134" t="n">
        <f aca="false">ROUNDDOWN(IF(D15&lt;=250,D15/10,"25"),0)</f>
        <v>25</v>
      </c>
    </row>
    <row r="16" s="125" customFormat="true" ht="15.6" hidden="false" customHeight="true" outlineLevel="0" collapsed="false">
      <c r="A16" s="134" t="s">
        <v>183</v>
      </c>
      <c r="B16" s="134"/>
      <c r="C16" s="134"/>
      <c r="D16" s="134"/>
      <c r="E16" s="136" t="n">
        <f aca="false">E8+E9+E10+E11+E12+E13+E14+E15</f>
        <v>58</v>
      </c>
    </row>
  </sheetData>
  <mergeCells count="4">
    <mergeCell ref="A1:E1"/>
    <mergeCell ref="A2:E3"/>
    <mergeCell ref="A4:B4"/>
    <mergeCell ref="A16:D16"/>
  </mergeCells>
  <printOptions headings="false" gridLines="false" gridLinesSet="true" horizontalCentered="false" verticalCentered="false"/>
  <pageMargins left="0.984027777777778" right="0.59027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LibreOffice/5.3.0.3$Windows_X86_64 LibreOffice_project/7074905676c47b82bbcfbea1aeefc84afe1c50e1</Application>
  <Company>Организация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2019-10-03T05:08:16Z</dcterms:created>
  <dc:creator>МСУ, к.513</dc:creator>
  <dc:description/>
  <dc:language>ru-RU</dc:language>
  <cp:lastModifiedBy/>
  <cp:lastPrinted>2024-04-22T12:07:46Z</cp:lastPrinted>
  <dcterms:modified xsi:type="dcterms:W3CDTF">2024-04-24T14:37:41Z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Организация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