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920" tabRatio="45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<sst xmlns="http://schemas.openxmlformats.org/spreadsheetml/2006/main" count="74" uniqueCount="73">
  <si>
    <t>ДОХОДЫ</t>
  </si>
  <si>
    <t>НАЛОГИ НА СОВОКУПНЫЙ ДОХОД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</si>
  <si>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</si>
  <si>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</si>
  <si>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</si>
  <si>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</si>
  <si>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</si>
  <si>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</si>
  <si>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</si>
  <si>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</si>
  <si>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ВСЕГО РАСХОДОВ</t>
  </si>
  <si>
    <t>РАСХОДЫ</t>
  </si>
  <si>
    <t>ДЕФИЦИТ (-),  ПРОФИЦИТ (+)</t>
  </si>
  <si>
    <t>Наименование показателя</t>
  </si>
  <si>
    <t> Процент исполнения</t>
  </si>
  <si>
    <t>ГОСУДАРСТВЕННАЯ ПОШЛИНА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</si>
  <si>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</si>
  <si>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</si>
  <si>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</si>
  <si>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характера,гражданская оборона</t>
  </si>
  <si>
    <t>Благоустройство</t>
  </si>
  <si>
    <t xml:space="preserve">Культура </t>
  </si>
  <si>
    <t>Массовый спорт</t>
  </si>
  <si>
    <t>НАЛОГОВЫЕ  И НЕНАЛОГОВЫЕ ДОХОДЫ</t>
  </si>
  <si>
    <t>НАЛОГИ НА ПРИБЫЛЬ, ДОХОДЫ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</si>
  <si>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</si>
  <si>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</si>
  <si>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</si>
  <si>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 расположенным в границах поселений</t>
  </si>
  <si>
    <t>Государственная пошлина за совершение нотариальных действий (за исключением действий.совершаемых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</si>
  <si>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.уполномоченными в соответствии с законодательными актами Российской Федерации на совершение нотариальных действий.</t>
  </si>
  <si>
    <t>Доходы,получаемые в виде арендной либо иной платы за передачу в возмездное пользование государственного и муниципального  имущества(за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</si>
  <si>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Доходы, получаемые в виде арендной платы за земели после разграничения государственной  собственности на  землю, а также средства от продажи права на заключение договоров аренды указанных земельных участков (за исключением земельных участков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</si>
  <si>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</si>
  <si>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</si>
  <si>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</si>
  <si>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</si>
  <si>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субвенции</t>
  </si>
  <si>
    <t>Прочие межбюджетные трансферты передаваемые бюджетам</t>
  </si>
  <si>
    <t>Налог, взимаемый в связи с применением упращенной системы налогооблаженя</t>
  </si>
  <si>
    <t>ШТРАФЫСАНКЦИИ.ВОЗМЕЩЕНИЕ УЩЕРБА</t>
  </si>
  <si>
    <t>Денежные взыскания (штрафы). Установленные законами субъектов Российской Федерации за несоблюдение муниципальных правовых актов. Зачисляемые в бюджеты поселений</t>
  </si>
  <si>
    <t>ДОХОДЫ ОТ ПРОДАЖИ МАТЕРИАЛЬНЫХ НЕМАТЕРИАЛЬНЫХ АКТИВОВ</t>
  </si>
  <si>
    <t>Резервные фонды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</si>
  <si>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</si>
  <si>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</si>
  <si>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</si>
  <si>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</si>
  <si>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</si>
  <si>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</si>
  <si>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</si>
  <si>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 </t>
  </si>
  <si>
    <t xml:space="preserve">Доходы от реализации иного имузщества, находящихся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унитпрных предприятий, в том числе казенных), в части реализации основных средств по указанному имуществу 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</si>
  <si>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</si>
  <si>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</si>
  <si>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</si>
  <si>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</si>
  <si>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Другие вопросы в области национальной экономики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</si>
  <si>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</si>
  <si>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</si>
  <si>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Профессиональная подготовка, переподготовка и повышение квалификации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</si>
  <si>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</si>
  <si>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</si>
  <si>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Жилищно-коммунальное хозяйство</t>
  </si>
  <si>
    <t>Обеспечение проведения выборов и референдумов</t>
  </si>
  <si>
    <t> Плановые назначения 2021 года</t>
  </si>
  <si>
    <t>Отчет об исполнении бюджета Углегорского сельского поселения  за III квартал 2021 года</t>
  </si>
  <si>
    <t> Фактическое исполнение за III квартал 2021 г.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</si>
  <si>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</si>
  <si>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</si>
  <si>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</si>
  <si>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Социальная политика</t>
  </si>
  <si>
    <t>Приложение  к проекту постановления Администрации Углегорского сельского поселения от 04.10.2021 г №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</si>
</sst>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.0_ ;\-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/>
      <top style="thin"/>
      <bottom style="thin">
        <color theme="1"/>
      </bottom>
    </border>
    <border>
      <left>
        <color indexed="63"/>
      </left>
      <right style="medium"/>
      <top style="thin"/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78" fontId="48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178" fontId="4" fillId="0" borderId="10" xfId="6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178" fontId="4" fillId="0" borderId="11" xfId="6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178" fontId="2" fillId="34" borderId="11" xfId="0" applyNumberFormat="1" applyFont="1" applyFill="1" applyBorder="1" applyAlignment="1">
      <alignment horizontal="center" vertical="center" wrapText="1"/>
    </xf>
    <xf numFmtId="179" fontId="2" fillId="34" borderId="11" xfId="0" applyNumberFormat="1" applyFont="1" applyFill="1" applyBorder="1" applyAlignment="1">
      <alignment horizontal="center" vertical="center" wrapText="1"/>
    </xf>
    <xf numFmtId="178" fontId="2" fillId="33" borderId="11" xfId="0" applyNumberFormat="1" applyFont="1" applyFill="1" applyBorder="1" applyAlignment="1">
      <alignment horizontal="center" vertical="center" wrapText="1"/>
    </xf>
    <xf numFmtId="179" fontId="3" fillId="33" borderId="11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9" fontId="2" fillId="0" borderId="13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178" fontId="48" fillId="0" borderId="12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/>
    </xf>
    <xf numFmtId="178" fontId="48" fillId="0" borderId="14" xfId="0" applyNumberFormat="1" applyFont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top" wrapText="1"/>
    </xf>
    <xf numFmtId="0" fontId="51" fillId="35" borderId="13" xfId="0" applyFont="1" applyFill="1" applyBorder="1" applyAlignment="1">
      <alignment horizontal="center" vertical="top" wrapText="1"/>
    </xf>
    <xf numFmtId="0" fontId="48" fillId="0" borderId="12" xfId="0" applyFont="1" applyBorder="1" applyAlignment="1">
      <alignment wrapText="1"/>
    </xf>
    <xf numFmtId="0" fontId="0" fillId="0" borderId="15" xfId="0" applyBorder="1" applyAlignment="1">
      <alignment/>
    </xf>
    <xf numFmtId="0" fontId="52" fillId="35" borderId="16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178" fontId="51" fillId="35" borderId="17" xfId="0" applyNumberFormat="1" applyFont="1" applyFill="1" applyBorder="1" applyAlignment="1">
      <alignment horizontal="center" vertical="center"/>
    </xf>
    <xf numFmtId="178" fontId="51" fillId="35" borderId="18" xfId="0" applyNumberFormat="1" applyFont="1" applyFill="1" applyBorder="1" applyAlignment="1">
      <alignment horizontal="center" vertical="center"/>
    </xf>
    <xf numFmtId="180" fontId="50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/>
    </xf>
    <xf numFmtId="0" fontId="53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5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4.140625" style="0" customWidth="1"/>
    <col min="2" max="2" width="59.8515625" style="0" customWidth="1"/>
    <col min="3" max="3" width="26.00390625" style="0" customWidth="1"/>
    <col min="4" max="4" width="16.140625" style="0" customWidth="1"/>
    <col min="5" max="5" width="13.140625" style="0" bestFit="1" customWidth="1"/>
  </cols>
  <sheetData>
    <row r="2" spans="3:5" ht="42.75" customHeight="1">
      <c r="C2" s="57" t="s">
        <v>72</v>
      </c>
      <c r="D2" s="57"/>
      <c r="E2" s="57"/>
    </row>
    <row r="3" spans="2:5" ht="44.25" customHeight="1">
      <c r="B3" s="58" t="s">
        <v>66</v>
      </c>
      <c r="C3" s="58"/>
      <c r="D3" s="58"/>
      <c r="E3" s="58"/>
    </row>
    <row r="4" spans="2:4" ht="15">
      <c r="B4" s="50"/>
      <c r="C4" s="50"/>
      <c r="D4" s="50"/>
    </row>
    <row r="5" spans="2:5" ht="53.25" customHeight="1">
      <c r="B5" s="51" t="s">
        <v>13</v>
      </c>
      <c r="C5" s="51" t="s">
        <v>65</v>
      </c>
      <c r="D5" s="51" t="s">
        <v>67</v>
      </c>
      <c r="E5" s="52" t="s">
        <v>14</v>
      </c>
    </row>
    <row r="6" spans="2:5" ht="28.5" customHeight="1">
      <c r="B6" s="47" t="s">
        <v>0</v>
      </c>
      <c r="C6" s="48"/>
      <c r="D6" s="47"/>
      <c r="E6" s="49"/>
    </row>
    <row r="7" spans="2:5" s="1" customFormat="1" ht="25.5" customHeight="1">
      <c r="B7" s="5" t="s">
        <v>23</v>
      </c>
      <c r="C7" s="26">
        <f>C8+C14+C22+C25+C32+C29</f>
        <v>1752.8999999999999</v>
      </c>
      <c r="D7" s="16">
        <f>D8+D10+D14+D22+D25+D32+D29</f>
        <v>845.4000000000001</v>
      </c>
      <c r="E7" s="4">
        <f aca="true" t="shared" si="0" ref="E7:E55">D7/C7*100</f>
        <v>48.22864966626734</v>
      </c>
    </row>
    <row r="8" spans="2:5" s="1" customFormat="1" ht="25.5" customHeight="1">
      <c r="B8" s="5" t="s">
        <v>24</v>
      </c>
      <c r="C8" s="27">
        <f>C9</f>
        <v>1107</v>
      </c>
      <c r="D8" s="17">
        <f>D9</f>
        <v>678.5</v>
      </c>
      <c r="E8" s="4">
        <f t="shared" si="0"/>
        <v>61.29177958446251</v>
      </c>
    </row>
    <row r="9" spans="2:5" s="1" customFormat="1" ht="23.25" customHeight="1">
      <c r="B9" s="7" t="s">
        <v>25</v>
      </c>
      <c r="C9" s="28">
        <v>1107</v>
      </c>
      <c r="D9" s="18">
        <v>678.5</v>
      </c>
      <c r="E9" s="4">
        <f t="shared" si="0"/>
        <v>61.29177958446251</v>
      </c>
    </row>
    <row r="10" spans="2:5" s="1" customFormat="1" ht="15.75">
      <c r="B10" s="5" t="s">
        <v>1</v>
      </c>
      <c r="C10" s="27">
        <f>C11+C12</f>
        <v>0</v>
      </c>
      <c r="D10" s="17">
        <f>D11+D12</f>
        <v>0</v>
      </c>
      <c r="E10" s="4">
        <v>0</v>
      </c>
    </row>
    <row r="11" spans="2:5" s="1" customFormat="1" ht="31.5">
      <c r="B11" s="5" t="s">
        <v>39</v>
      </c>
      <c r="C11" s="27">
        <v>0</v>
      </c>
      <c r="D11" s="17">
        <v>0</v>
      </c>
      <c r="E11" s="4">
        <v>0</v>
      </c>
    </row>
    <row r="12" spans="2:5" s="1" customFormat="1" ht="15.75">
      <c r="B12" s="5" t="s">
        <v>26</v>
      </c>
      <c r="C12" s="27">
        <f>C13</f>
        <v>0</v>
      </c>
      <c r="D12" s="17">
        <f>D13</f>
        <v>0</v>
      </c>
      <c r="E12" s="4">
        <v>0</v>
      </c>
    </row>
    <row r="13" spans="2:5" s="1" customFormat="1" ht="25.5" customHeight="1">
      <c r="B13" s="6" t="s">
        <v>26</v>
      </c>
      <c r="C13" s="28">
        <v>0</v>
      </c>
      <c r="D13" s="18">
        <v>0</v>
      </c>
      <c r="E13" s="4">
        <v>0</v>
      </c>
    </row>
    <row r="14" spans="2:5" s="1" customFormat="1" ht="25.5" customHeight="1">
      <c r="B14" s="5" t="s">
        <v>2</v>
      </c>
      <c r="C14" s="27">
        <f>C15+C17</f>
        <v>634.6</v>
      </c>
      <c r="D14" s="17">
        <f>D15+D17</f>
        <v>161</v>
      </c>
      <c r="E14" s="4">
        <f t="shared" si="0"/>
        <v>25.370312007563818</v>
      </c>
    </row>
    <row r="15" spans="2:5" s="1" customFormat="1" ht="24" customHeight="1">
      <c r="B15" s="5" t="s">
        <v>27</v>
      </c>
      <c r="C15" s="27">
        <f>C16</f>
        <v>208.6</v>
      </c>
      <c r="D15" s="17">
        <f>D16</f>
        <v>9.7</v>
      </c>
      <c r="E15" s="4">
        <f t="shared" si="0"/>
        <v>4.650047938638543</v>
      </c>
    </row>
    <row r="16" spans="2:5" s="1" customFormat="1" ht="51" customHeight="1">
      <c r="B16" s="7" t="s">
        <v>28</v>
      </c>
      <c r="C16" s="28">
        <v>208.6</v>
      </c>
      <c r="D16" s="18">
        <v>9.7</v>
      </c>
      <c r="E16" s="4">
        <f t="shared" si="0"/>
        <v>4.650047938638543</v>
      </c>
    </row>
    <row r="17" spans="2:5" s="1" customFormat="1" ht="15.75">
      <c r="B17" s="8" t="s">
        <v>3</v>
      </c>
      <c r="C17" s="29">
        <f>C19+C20</f>
        <v>426</v>
      </c>
      <c r="D17" s="19">
        <f>D19+D20</f>
        <v>151.3</v>
      </c>
      <c r="E17" s="4">
        <f t="shared" si="0"/>
        <v>35.51643192488263</v>
      </c>
    </row>
    <row r="18" spans="2:5" s="1" customFormat="1" ht="15.75">
      <c r="B18" s="7" t="s">
        <v>44</v>
      </c>
      <c r="C18" s="30">
        <f>C19</f>
        <v>341.9</v>
      </c>
      <c r="D18" s="20">
        <f>D19</f>
        <v>163.4</v>
      </c>
      <c r="E18" s="4">
        <f t="shared" si="0"/>
        <v>47.79175197426149</v>
      </c>
    </row>
    <row r="19" spans="2:5" s="1" customFormat="1" ht="38.25" customHeight="1">
      <c r="B19" s="9" t="s">
        <v>45</v>
      </c>
      <c r="C19" s="30">
        <v>341.9</v>
      </c>
      <c r="D19" s="20">
        <v>163.4</v>
      </c>
      <c r="E19" s="4">
        <f t="shared" si="0"/>
        <v>47.79175197426149</v>
      </c>
    </row>
    <row r="20" spans="2:5" s="1" customFormat="1" ht="15.75">
      <c r="B20" s="9" t="s">
        <v>46</v>
      </c>
      <c r="C20" s="30">
        <f>C21</f>
        <v>84.1</v>
      </c>
      <c r="D20" s="30">
        <f>D21</f>
        <v>-12.1</v>
      </c>
      <c r="E20" s="4">
        <f t="shared" si="0"/>
        <v>-14.387633769322235</v>
      </c>
    </row>
    <row r="21" spans="2:5" s="1" customFormat="1" ht="36.75" customHeight="1">
      <c r="B21" s="9" t="s">
        <v>47</v>
      </c>
      <c r="C21" s="30">
        <v>84.1</v>
      </c>
      <c r="D21" s="20">
        <v>-12.1</v>
      </c>
      <c r="E21" s="4">
        <f t="shared" si="0"/>
        <v>-14.387633769322235</v>
      </c>
    </row>
    <row r="22" spans="2:5" s="1" customFormat="1" ht="16.5" customHeight="1">
      <c r="B22" s="8" t="s">
        <v>15</v>
      </c>
      <c r="C22" s="29">
        <f>C23</f>
        <v>8</v>
      </c>
      <c r="D22" s="19">
        <f>D23</f>
        <v>5.7</v>
      </c>
      <c r="E22" s="4">
        <f t="shared" si="0"/>
        <v>71.25</v>
      </c>
    </row>
    <row r="23" spans="2:5" s="1" customFormat="1" ht="50.25" customHeight="1">
      <c r="B23" s="9" t="s">
        <v>29</v>
      </c>
      <c r="C23" s="30">
        <f>C24</f>
        <v>8</v>
      </c>
      <c r="D23" s="20">
        <f>D24</f>
        <v>5.7</v>
      </c>
      <c r="E23" s="4">
        <f t="shared" si="0"/>
        <v>71.25</v>
      </c>
    </row>
    <row r="24" spans="2:5" s="1" customFormat="1" ht="79.5" customHeight="1">
      <c r="B24" s="7" t="s">
        <v>30</v>
      </c>
      <c r="C24" s="30">
        <v>8</v>
      </c>
      <c r="D24" s="20">
        <v>5.7</v>
      </c>
      <c r="E24" s="4">
        <f t="shared" si="0"/>
        <v>71.25</v>
      </c>
    </row>
    <row r="25" spans="2:5" s="1" customFormat="1" ht="51" customHeight="1">
      <c r="B25" s="8" t="s">
        <v>4</v>
      </c>
      <c r="C25" s="29">
        <f aca="true" t="shared" si="1" ref="C25:D27">C26</f>
        <v>0</v>
      </c>
      <c r="D25" s="19">
        <f t="shared" si="1"/>
        <v>0.2</v>
      </c>
      <c r="E25" s="4">
        <v>0</v>
      </c>
    </row>
    <row r="26" spans="2:5" s="1" customFormat="1" ht="94.5" customHeight="1">
      <c r="B26" s="9" t="s">
        <v>31</v>
      </c>
      <c r="C26" s="30">
        <f t="shared" si="1"/>
        <v>0</v>
      </c>
      <c r="D26" s="20">
        <f t="shared" si="1"/>
        <v>0.2</v>
      </c>
      <c r="E26" s="4">
        <v>0</v>
      </c>
    </row>
    <row r="27" spans="2:5" s="1" customFormat="1" ht="96.75" customHeight="1">
      <c r="B27" s="9" t="s">
        <v>32</v>
      </c>
      <c r="C27" s="30">
        <f t="shared" si="1"/>
        <v>0</v>
      </c>
      <c r="D27" s="20">
        <v>0.2</v>
      </c>
      <c r="E27" s="4">
        <v>0</v>
      </c>
    </row>
    <row r="28" spans="2:5" s="1" customFormat="1" ht="82.5" customHeight="1">
      <c r="B28" s="9" t="s">
        <v>7</v>
      </c>
      <c r="C28" s="30">
        <v>0</v>
      </c>
      <c r="D28" s="20">
        <v>0.2</v>
      </c>
      <c r="E28" s="4">
        <v>0</v>
      </c>
    </row>
    <row r="29" spans="2:5" s="1" customFormat="1" ht="31.5" hidden="1">
      <c r="B29" s="8" t="s">
        <v>42</v>
      </c>
      <c r="C29" s="29">
        <f>C31+C30</f>
        <v>0</v>
      </c>
      <c r="D29" s="19">
        <f>D31+D30</f>
        <v>0</v>
      </c>
      <c r="E29" s="4" t="e">
        <f t="shared" si="0"/>
        <v>#DIV/0!</v>
      </c>
    </row>
    <row r="30" spans="2:5" s="1" customFormat="1" ht="94.5" hidden="1">
      <c r="B30" s="9" t="s">
        <v>52</v>
      </c>
      <c r="C30" s="29">
        <v>0</v>
      </c>
      <c r="D30" s="19">
        <v>0</v>
      </c>
      <c r="E30" s="4" t="e">
        <f t="shared" si="0"/>
        <v>#DIV/0!</v>
      </c>
    </row>
    <row r="31" spans="2:5" s="1" customFormat="1" ht="63" hidden="1">
      <c r="B31" s="9" t="s">
        <v>51</v>
      </c>
      <c r="C31" s="30">
        <v>0</v>
      </c>
      <c r="D31" s="20">
        <v>0</v>
      </c>
      <c r="E31" s="4" t="e">
        <f t="shared" si="0"/>
        <v>#DIV/0!</v>
      </c>
    </row>
    <row r="32" spans="2:5" s="12" customFormat="1" ht="15.75">
      <c r="B32" s="8" t="s">
        <v>40</v>
      </c>
      <c r="C32" s="29">
        <f>C33</f>
        <v>3.3</v>
      </c>
      <c r="D32" s="19">
        <f>D33</f>
        <v>0</v>
      </c>
      <c r="E32" s="4">
        <f t="shared" si="0"/>
        <v>0</v>
      </c>
    </row>
    <row r="33" spans="2:5" s="1" customFormat="1" ht="66.75" customHeight="1">
      <c r="B33" s="9" t="s">
        <v>41</v>
      </c>
      <c r="C33" s="30">
        <v>3.3</v>
      </c>
      <c r="D33" s="20">
        <v>0</v>
      </c>
      <c r="E33" s="4">
        <f t="shared" si="0"/>
        <v>0</v>
      </c>
    </row>
    <row r="34" spans="2:5" s="1" customFormat="1" ht="22.5" customHeight="1">
      <c r="B34" s="10" t="s">
        <v>5</v>
      </c>
      <c r="C34" s="29">
        <f>C36+C40+C43+C48</f>
        <v>15052.499999999998</v>
      </c>
      <c r="D34" s="19">
        <f>D36+D43+D48</f>
        <v>8034.9</v>
      </c>
      <c r="E34" s="4">
        <f t="shared" si="0"/>
        <v>53.37917289486796</v>
      </c>
    </row>
    <row r="35" spans="2:5" s="1" customFormat="1" ht="39" customHeight="1">
      <c r="B35" s="9" t="s">
        <v>33</v>
      </c>
      <c r="C35" s="29">
        <f>C34</f>
        <v>15052.499999999998</v>
      </c>
      <c r="D35" s="20">
        <f>D36+D43+D48</f>
        <v>8034.9</v>
      </c>
      <c r="E35" s="4">
        <f t="shared" si="0"/>
        <v>53.37917289486796</v>
      </c>
    </row>
    <row r="36" spans="2:5" s="1" customFormat="1" ht="40.5" customHeight="1">
      <c r="B36" s="11" t="s">
        <v>34</v>
      </c>
      <c r="C36" s="31">
        <f>C37</f>
        <v>7672.9</v>
      </c>
      <c r="D36" s="21">
        <f>D37</f>
        <v>6090</v>
      </c>
      <c r="E36" s="4">
        <f t="shared" si="0"/>
        <v>79.3702511436354</v>
      </c>
    </row>
    <row r="37" spans="2:5" s="1" customFormat="1" ht="28.5" customHeight="1">
      <c r="B37" s="3" t="s">
        <v>35</v>
      </c>
      <c r="C37" s="32">
        <f>C38</f>
        <v>7672.9</v>
      </c>
      <c r="D37" s="22">
        <f>D38</f>
        <v>6090</v>
      </c>
      <c r="E37" s="4">
        <f t="shared" si="0"/>
        <v>79.3702511436354</v>
      </c>
    </row>
    <row r="38" spans="2:5" s="1" customFormat="1" ht="35.25" customHeight="1">
      <c r="B38" s="3" t="s">
        <v>53</v>
      </c>
      <c r="C38" s="32">
        <v>7672.9</v>
      </c>
      <c r="D38" s="22">
        <v>6090</v>
      </c>
      <c r="E38" s="4">
        <f t="shared" si="0"/>
        <v>79.3702511436354</v>
      </c>
    </row>
    <row r="39" spans="1:5" s="1" customFormat="1" ht="35.25" customHeight="1" hidden="1">
      <c r="A39" s="1">
        <v>335.8</v>
      </c>
      <c r="B39" s="3"/>
      <c r="C39" s="32"/>
      <c r="D39" s="22"/>
      <c r="E39" s="4"/>
    </row>
    <row r="40" spans="2:5" s="1" customFormat="1" ht="33.75" customHeight="1">
      <c r="B40" s="11" t="s">
        <v>68</v>
      </c>
      <c r="C40" s="31">
        <f>C41</f>
        <v>4705.4</v>
      </c>
      <c r="D40" s="32">
        <f>D41</f>
        <v>0</v>
      </c>
      <c r="E40" s="32">
        <f>E41</f>
        <v>0</v>
      </c>
    </row>
    <row r="41" spans="2:5" s="1" customFormat="1" ht="22.5" customHeight="1">
      <c r="B41" s="3" t="s">
        <v>69</v>
      </c>
      <c r="C41" s="32">
        <v>4705.4</v>
      </c>
      <c r="D41" s="22">
        <v>0</v>
      </c>
      <c r="E41" s="4">
        <v>0</v>
      </c>
    </row>
    <row r="42" spans="2:5" s="1" customFormat="1" ht="24.75" customHeight="1">
      <c r="B42" s="3" t="s">
        <v>70</v>
      </c>
      <c r="C42" s="32">
        <v>4705.4</v>
      </c>
      <c r="D42" s="22">
        <v>0</v>
      </c>
      <c r="E42" s="4">
        <v>0</v>
      </c>
    </row>
    <row r="43" spans="2:5" s="1" customFormat="1" ht="34.5" customHeight="1">
      <c r="B43" s="8" t="s">
        <v>8</v>
      </c>
      <c r="C43" s="29">
        <f>C44+C46</f>
        <v>96.3</v>
      </c>
      <c r="D43" s="19">
        <f>D44+D46</f>
        <v>49.5</v>
      </c>
      <c r="E43" s="4">
        <f t="shared" si="0"/>
        <v>51.40186915887851</v>
      </c>
    </row>
    <row r="44" spans="2:5" s="1" customFormat="1" ht="34.5" customHeight="1">
      <c r="B44" s="9" t="s">
        <v>36</v>
      </c>
      <c r="C44" s="28">
        <f>C45</f>
        <v>96.1</v>
      </c>
      <c r="D44" s="18">
        <f>D45</f>
        <v>49.3</v>
      </c>
      <c r="E44" s="4">
        <f t="shared" si="0"/>
        <v>51.30072840790842</v>
      </c>
    </row>
    <row r="45" spans="2:5" s="1" customFormat="1" ht="51" customHeight="1">
      <c r="B45" s="9" t="s">
        <v>55</v>
      </c>
      <c r="C45" s="28">
        <v>96.1</v>
      </c>
      <c r="D45" s="18">
        <v>49.3</v>
      </c>
      <c r="E45" s="4">
        <f t="shared" si="0"/>
        <v>51.30072840790842</v>
      </c>
    </row>
    <row r="46" spans="2:5" s="1" customFormat="1" ht="22.5" customHeight="1">
      <c r="B46" s="56" t="s">
        <v>37</v>
      </c>
      <c r="C46" s="28">
        <f>C47</f>
        <v>0.2</v>
      </c>
      <c r="D46" s="18">
        <f>D47</f>
        <v>0.2</v>
      </c>
      <c r="E46" s="4">
        <f t="shared" si="0"/>
        <v>100</v>
      </c>
    </row>
    <row r="47" spans="2:5" s="1" customFormat="1" ht="47.25" customHeight="1">
      <c r="B47" s="15" t="s">
        <v>54</v>
      </c>
      <c r="C47" s="28">
        <v>0.2</v>
      </c>
      <c r="D47" s="18">
        <v>0.2</v>
      </c>
      <c r="E47" s="4">
        <f t="shared" si="0"/>
        <v>100</v>
      </c>
    </row>
    <row r="48" spans="2:5" s="1" customFormat="1" ht="21.75" customHeight="1">
      <c r="B48" s="8" t="s">
        <v>9</v>
      </c>
      <c r="C48" s="27">
        <f>C49+C53</f>
        <v>2577.9</v>
      </c>
      <c r="D48" s="17">
        <f>D49+D53</f>
        <v>1895.4</v>
      </c>
      <c r="E48" s="4">
        <f t="shared" si="0"/>
        <v>73.5249621785174</v>
      </c>
    </row>
    <row r="49" spans="2:5" s="1" customFormat="1" ht="66.75" customHeight="1">
      <c r="B49" s="9" t="s">
        <v>58</v>
      </c>
      <c r="C49" s="28">
        <f>C50</f>
        <v>3.3</v>
      </c>
      <c r="D49" s="28">
        <f>D50</f>
        <v>0</v>
      </c>
      <c r="E49" s="4">
        <f t="shared" si="0"/>
        <v>0</v>
      </c>
    </row>
    <row r="50" spans="2:5" s="1" customFormat="1" ht="79.5" customHeight="1">
      <c r="B50" s="9" t="s">
        <v>59</v>
      </c>
      <c r="C50" s="28">
        <v>3.3</v>
      </c>
      <c r="D50" s="18">
        <v>0</v>
      </c>
      <c r="E50" s="4">
        <f t="shared" si="0"/>
        <v>0</v>
      </c>
    </row>
    <row r="51" spans="2:5" s="1" customFormat="1" ht="25.5" customHeight="1" hidden="1">
      <c r="B51" s="9" t="s">
        <v>38</v>
      </c>
      <c r="C51" s="28">
        <f>C52</f>
        <v>0</v>
      </c>
      <c r="D51" s="18">
        <f>D52</f>
        <v>0</v>
      </c>
      <c r="E51" s="4" t="e">
        <f t="shared" si="0"/>
        <v>#DIV/0!</v>
      </c>
    </row>
    <row r="52" spans="2:5" s="1" customFormat="1" ht="40.5" customHeight="1" hidden="1" thickBot="1">
      <c r="B52" s="9" t="s">
        <v>56</v>
      </c>
      <c r="C52" s="28">
        <v>0</v>
      </c>
      <c r="D52" s="18">
        <v>0</v>
      </c>
      <c r="E52" s="4" t="e">
        <f t="shared" si="0"/>
        <v>#DIV/0!</v>
      </c>
    </row>
    <row r="53" spans="2:5" s="1" customFormat="1" ht="33.75" customHeight="1">
      <c r="B53" s="9" t="s">
        <v>61</v>
      </c>
      <c r="C53" s="29">
        <f>C54+C56</f>
        <v>2574.6</v>
      </c>
      <c r="D53" s="19">
        <f>D54+D56</f>
        <v>1895.4</v>
      </c>
      <c r="E53" s="4">
        <f t="shared" si="0"/>
        <v>73.61920298298766</v>
      </c>
    </row>
    <row r="54" spans="2:5" s="1" customFormat="1" ht="35.25" customHeight="1">
      <c r="B54" s="9" t="s">
        <v>62</v>
      </c>
      <c r="C54" s="28">
        <v>2574.6</v>
      </c>
      <c r="D54" s="18">
        <v>1895.4</v>
      </c>
      <c r="E54" s="4">
        <f t="shared" si="0"/>
        <v>73.61920298298766</v>
      </c>
    </row>
    <row r="55" spans="2:5" s="1" customFormat="1" ht="24.75" customHeight="1">
      <c r="B55" s="25" t="s">
        <v>6</v>
      </c>
      <c r="C55" s="17">
        <f>C7+C34</f>
        <v>16805.399999999998</v>
      </c>
      <c r="D55" s="17">
        <f>D7+D34</f>
        <v>8880.3</v>
      </c>
      <c r="E55" s="4">
        <f t="shared" si="0"/>
        <v>52.841943660966116</v>
      </c>
    </row>
    <row r="56" spans="2:5" s="1" customFormat="1" ht="23.25" customHeight="1">
      <c r="B56" s="44" t="s">
        <v>11</v>
      </c>
      <c r="C56" s="45"/>
      <c r="D56" s="45"/>
      <c r="E56" s="46"/>
    </row>
    <row r="57" spans="2:5" ht="52.5" customHeight="1">
      <c r="B57" s="40" t="s">
        <v>16</v>
      </c>
      <c r="C57" s="41">
        <v>4206.3</v>
      </c>
      <c r="D57" s="42">
        <v>2826.6</v>
      </c>
      <c r="E57" s="43">
        <f aca="true" t="shared" si="2" ref="E57:E74">D57/C57*100</f>
        <v>67.1992011982027</v>
      </c>
    </row>
    <row r="58" spans="2:5" ht="24.75" customHeight="1" hidden="1">
      <c r="B58" s="3"/>
      <c r="C58" s="33"/>
      <c r="D58" s="23"/>
      <c r="E58" s="4" t="e">
        <f t="shared" si="2"/>
        <v>#DIV/0!</v>
      </c>
    </row>
    <row r="59" spans="2:5" ht="52.5" customHeight="1">
      <c r="B59" s="3" t="s">
        <v>50</v>
      </c>
      <c r="C59" s="33">
        <v>59.8</v>
      </c>
      <c r="D59" s="23">
        <v>45.4</v>
      </c>
      <c r="E59" s="4">
        <f t="shared" si="2"/>
        <v>75.91973244147158</v>
      </c>
    </row>
    <row r="60" spans="2:5" ht="26.25" customHeight="1">
      <c r="B60" s="3" t="s">
        <v>64</v>
      </c>
      <c r="C60" s="33">
        <v>189</v>
      </c>
      <c r="D60" s="23">
        <v>189</v>
      </c>
      <c r="E60" s="4">
        <f t="shared" si="2"/>
        <v>100</v>
      </c>
    </row>
    <row r="61" spans="2:5" ht="24.75" customHeight="1">
      <c r="B61" s="13" t="s">
        <v>43</v>
      </c>
      <c r="C61" s="33">
        <v>10</v>
      </c>
      <c r="D61" s="23">
        <v>0</v>
      </c>
      <c r="E61" s="4">
        <f t="shared" si="2"/>
        <v>0</v>
      </c>
    </row>
    <row r="62" spans="2:5" ht="21" customHeight="1">
      <c r="B62" s="8" t="s">
        <v>17</v>
      </c>
      <c r="C62" s="33">
        <v>63</v>
      </c>
      <c r="D62" s="23">
        <v>39.4</v>
      </c>
      <c r="E62" s="4">
        <f t="shared" si="2"/>
        <v>62.53968253968254</v>
      </c>
    </row>
    <row r="63" spans="2:5" ht="21" customHeight="1">
      <c r="B63" s="11" t="s">
        <v>18</v>
      </c>
      <c r="C63" s="33">
        <v>96.1</v>
      </c>
      <c r="D63" s="23">
        <v>49.2</v>
      </c>
      <c r="E63" s="4">
        <f t="shared" si="2"/>
        <v>51.19667013527576</v>
      </c>
    </row>
    <row r="64" spans="2:5" ht="33" customHeight="1">
      <c r="B64" s="11" t="s">
        <v>19</v>
      </c>
      <c r="C64" s="34">
        <v>10</v>
      </c>
      <c r="D64" s="23">
        <v>8.5</v>
      </c>
      <c r="E64" s="4">
        <f t="shared" si="2"/>
        <v>85</v>
      </c>
    </row>
    <row r="65" spans="2:5" ht="21.75" customHeight="1">
      <c r="B65" s="11" t="s">
        <v>48</v>
      </c>
      <c r="C65" s="34">
        <v>5.6</v>
      </c>
      <c r="D65" s="23">
        <v>0</v>
      </c>
      <c r="E65" s="4">
        <f t="shared" si="2"/>
        <v>0</v>
      </c>
    </row>
    <row r="66" spans="2:5" ht="32.25" customHeight="1">
      <c r="B66" s="11" t="s">
        <v>49</v>
      </c>
      <c r="C66" s="34">
        <v>12</v>
      </c>
      <c r="D66" s="23">
        <v>0</v>
      </c>
      <c r="E66" s="4">
        <f t="shared" si="2"/>
        <v>0</v>
      </c>
    </row>
    <row r="67" spans="2:5" ht="28.5" customHeight="1">
      <c r="B67" s="14" t="s">
        <v>57</v>
      </c>
      <c r="C67" s="34">
        <v>16</v>
      </c>
      <c r="D67" s="23">
        <v>6</v>
      </c>
      <c r="E67" s="4">
        <f t="shared" si="2"/>
        <v>37.5</v>
      </c>
    </row>
    <row r="68" spans="2:5" ht="28.5" customHeight="1">
      <c r="B68" s="14" t="s">
        <v>63</v>
      </c>
      <c r="C68" s="34">
        <v>7937.7</v>
      </c>
      <c r="D68" s="23">
        <v>1980.1</v>
      </c>
      <c r="E68" s="4">
        <f t="shared" si="2"/>
        <v>24.945513183919772</v>
      </c>
    </row>
    <row r="69" spans="2:5" ht="22.5" customHeight="1">
      <c r="B69" s="11" t="s">
        <v>20</v>
      </c>
      <c r="C69" s="35">
        <v>900.1</v>
      </c>
      <c r="D69" s="55">
        <v>454</v>
      </c>
      <c r="E69" s="4">
        <f t="shared" si="2"/>
        <v>50.438840128874574</v>
      </c>
    </row>
    <row r="70" spans="2:5" ht="33.75" customHeight="1">
      <c r="B70" s="11" t="s">
        <v>60</v>
      </c>
      <c r="C70" s="35">
        <v>20</v>
      </c>
      <c r="D70" s="55">
        <v>0</v>
      </c>
      <c r="E70" s="4">
        <f t="shared" si="2"/>
        <v>0</v>
      </c>
    </row>
    <row r="71" spans="2:5" ht="15.75">
      <c r="B71" s="11" t="s">
        <v>21</v>
      </c>
      <c r="C71" s="36">
        <v>3714</v>
      </c>
      <c r="D71" s="55">
        <v>2613</v>
      </c>
      <c r="E71" s="4">
        <f t="shared" si="2"/>
        <v>70.35541195476576</v>
      </c>
    </row>
    <row r="72" spans="2:5" ht="15.75">
      <c r="B72" s="11" t="s">
        <v>71</v>
      </c>
      <c r="C72" s="36">
        <v>0</v>
      </c>
      <c r="D72" s="55">
        <v>0</v>
      </c>
      <c r="E72" s="4">
        <v>0</v>
      </c>
    </row>
    <row r="73" spans="2:5" ht="15.75">
      <c r="B73" s="11" t="s">
        <v>22</v>
      </c>
      <c r="C73" s="37">
        <v>8</v>
      </c>
      <c r="D73" s="55">
        <v>5.1</v>
      </c>
      <c r="E73" s="4">
        <f t="shared" si="2"/>
        <v>63.74999999999999</v>
      </c>
    </row>
    <row r="74" spans="2:5" ht="15.75">
      <c r="B74" s="2" t="s">
        <v>10</v>
      </c>
      <c r="C74" s="38">
        <f>SUM(C57:C73)</f>
        <v>17247.6</v>
      </c>
      <c r="D74" s="24">
        <f>SUM(D57:D73)</f>
        <v>8216.300000000001</v>
      </c>
      <c r="E74" s="4">
        <f t="shared" si="2"/>
        <v>47.63735244323849</v>
      </c>
    </row>
    <row r="75" spans="2:5" ht="15.75">
      <c r="B75" s="39" t="s">
        <v>12</v>
      </c>
      <c r="C75" s="53">
        <f>C55-C74</f>
        <v>-442.2000000000007</v>
      </c>
      <c r="D75" s="54">
        <f>D55-D74</f>
        <v>663.9999999999982</v>
      </c>
      <c r="E75" s="4"/>
    </row>
  </sheetData>
  <sheetProtection/>
  <mergeCells count="2">
    <mergeCell ref="C2:E2"/>
    <mergeCell ref="B3:E3"/>
  </mergeCells>
  <printOptions/>
  <pageMargins left="0.63" right="0.7" top="0.63" bottom="0.63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Тацинское 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Тацинское СП</dc:creator>
  <cp:keywords/>
  <dc:description/>
  <cp:lastModifiedBy>sp384</cp:lastModifiedBy>
  <cp:lastPrinted>2021-10-11T05:32:53Z</cp:lastPrinted>
  <dcterms:created xsi:type="dcterms:W3CDTF">2011-01-25T12:42:41Z</dcterms:created>
  <dcterms:modified xsi:type="dcterms:W3CDTF">2021-11-22T11:13:41Z</dcterms:modified>
  <cp:category/>
  <cp:version/>
  <cp:contentType/>
  <cp:contentStatus/>
</cp:coreProperties>
</file>