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2016 (2)" sheetId="1" r:id="rId1"/>
    <sheet name="2016" sheetId="2" r:id="rId2"/>
  </sheets>
  <definedNames>
    <definedName name="_xlnm.Print_Area" localSheetId="1">'2016'!$A$5:$K$64</definedName>
    <definedName name="_xlnm.Print_Area" localSheetId="0">'2016 (2)'!$A$1:$K$72</definedName>
  </definedNames>
  <calcPr fullCalcOnLoad="1"/>
</workbook>
</file>

<file path=xl/sharedStrings.xml><?xml version="1.0" encoding="utf-8"?>
<sst xmlns="http://schemas.openxmlformats.org/spreadsheetml/2006/main" count="244" uniqueCount="102">
  <si>
    <t>Наименование расходов</t>
  </si>
  <si>
    <t>Коммунальные услуги</t>
  </si>
  <si>
    <t>Прочие расходы</t>
  </si>
  <si>
    <t>ИТОГО</t>
  </si>
  <si>
    <t>КОСГУ</t>
  </si>
  <si>
    <t>Кол-во</t>
  </si>
  <si>
    <t>согласно расчета</t>
  </si>
  <si>
    <t>12 мес.</t>
  </si>
  <si>
    <t>Цена (руб.)</t>
  </si>
  <si>
    <t>Сумма (руб.)</t>
  </si>
  <si>
    <t>техобслуживание АПС</t>
  </si>
  <si>
    <t>услуги за бухгалтерское обслуживание</t>
  </si>
  <si>
    <t xml:space="preserve"> На выполнение муниципального задания: </t>
  </si>
  <si>
    <t>заправка картриджа</t>
  </si>
  <si>
    <t>уголь</t>
  </si>
  <si>
    <t>Услуги связи</t>
  </si>
  <si>
    <t>абонентская плата и местная телефонная связь</t>
  </si>
  <si>
    <t>водоснабжение (Углегорское МПП ЖКХ)</t>
  </si>
  <si>
    <t>водоотведение (Углегорское МПП ЖКХ)</t>
  </si>
  <si>
    <t>12мес.</t>
  </si>
  <si>
    <t>э/энергия (ОАО «Донэнергосбыт)</t>
  </si>
  <si>
    <t>2 билета</t>
  </si>
  <si>
    <t>услуги нотариуса</t>
  </si>
  <si>
    <t>Противопожарные мероприятия</t>
  </si>
  <si>
    <t>Изм. сопротивл.эл/проводки</t>
  </si>
  <si>
    <t>ИТОГО субсидий на муниц.задание</t>
  </si>
  <si>
    <t>Прочие работы, услуги</t>
  </si>
  <si>
    <t>1чел.*5 дней</t>
  </si>
  <si>
    <t>0,32 т.м3</t>
  </si>
  <si>
    <t>6 мес.</t>
  </si>
  <si>
    <t>услуги ГПД (кочегары)</t>
  </si>
  <si>
    <t>проявка фото</t>
  </si>
  <si>
    <t>налог на имущество</t>
  </si>
  <si>
    <t>ежекварт.</t>
  </si>
  <si>
    <t xml:space="preserve">земельный налог </t>
  </si>
  <si>
    <t>хозтовары, ткани</t>
  </si>
  <si>
    <t>строймат., эл/товары</t>
  </si>
  <si>
    <t>з/пчасти к звукотехн.обор., оргтехнике</t>
  </si>
  <si>
    <t>Заработная плата</t>
  </si>
  <si>
    <t>Начисления на выплаты по оплате труда</t>
  </si>
  <si>
    <r>
      <t xml:space="preserve">Транспортные услуги </t>
    </r>
    <r>
      <rPr>
        <sz val="12"/>
        <rFont val="Arial"/>
        <family val="2"/>
      </rPr>
      <t>(проезд)</t>
    </r>
  </si>
  <si>
    <t>Работы, услуги по содержанию имущества</t>
  </si>
  <si>
    <t>Увеличение стоимости мат. запасов</t>
  </si>
  <si>
    <t>На повышение (местный бюджет)</t>
  </si>
  <si>
    <t>На повышение (ФСР местный)</t>
  </si>
  <si>
    <t>На повышение (ФСР областной)</t>
  </si>
  <si>
    <r>
      <t>Прочие выплаты</t>
    </r>
    <r>
      <rPr>
        <sz val="12"/>
        <rFont val="Arial"/>
        <family val="2"/>
      </rPr>
      <t xml:space="preserve"> </t>
    </r>
  </si>
  <si>
    <t>услуги ГПД (уборка)</t>
  </si>
  <si>
    <t>госпошлина за изменение учред. документов</t>
  </si>
  <si>
    <t>мероприятия (приобретение подарков и сувени-ров для вручения участникам конкурсов и т.д.)</t>
  </si>
  <si>
    <t>колосники</t>
  </si>
  <si>
    <t>Пояснения</t>
  </si>
  <si>
    <t>по штатному расписанию без учёта индексации</t>
  </si>
  <si>
    <t>1/3 часть от общей потребности средств на повышение зарплаты с учётом стимулир.выплат 5% от ФОТ и мат.помощи 1% от ФОТ</t>
  </si>
  <si>
    <t>суточные во время обучения на курсах повышения квалификации</t>
  </si>
  <si>
    <t>оплата проезда на курсы повышения квалификации</t>
  </si>
  <si>
    <t>по утвержд.лимитам</t>
  </si>
  <si>
    <t xml:space="preserve">с учётом индексации (в 2014г.-4440,00; 2015г.-5088,00) </t>
  </si>
  <si>
    <t xml:space="preserve">с учётом индексации </t>
  </si>
  <si>
    <t>прогр.обеспечение "Контур-экстерн"</t>
  </si>
  <si>
    <t>прогр.обеспечение "Антивирус"</t>
  </si>
  <si>
    <t>тек.ремонт зданий и сооружений</t>
  </si>
  <si>
    <t>балансовая стоимость на 01.01.2015г., расчёт по нормативу</t>
  </si>
  <si>
    <t>тек.ремонт особо ценного и иного движимого имущества</t>
  </si>
  <si>
    <t>взнос за курсы</t>
  </si>
  <si>
    <t>проживание работников</t>
  </si>
  <si>
    <t>4 суток</t>
  </si>
  <si>
    <t>во время обучения на курсах повышения квалификации</t>
  </si>
  <si>
    <t>на уровне 2015г.</t>
  </si>
  <si>
    <t>обучение пожарному минимуму</t>
  </si>
  <si>
    <t>интернет</t>
  </si>
  <si>
    <t>услуги СЭС</t>
  </si>
  <si>
    <t>8 мес.</t>
  </si>
  <si>
    <t>дератизация 230м2*10,40/12*8=1600,00; дезинсекция 230м2*12,70/12*8=1900,00</t>
  </si>
  <si>
    <t>14 309 306,62*0,5/100</t>
  </si>
  <si>
    <t>882 302,16*2/100</t>
  </si>
  <si>
    <t>4 раза</t>
  </si>
  <si>
    <t>канцтовары, баннеры</t>
  </si>
  <si>
    <t>канцтовары на уровне 2015г.- 5700+баннеры 6300 (2шт.)</t>
  </si>
  <si>
    <t>по заявке директора</t>
  </si>
  <si>
    <t xml:space="preserve">с учётом индексации; в 2015г. закуплено по 3500,00 за 1шт. </t>
  </si>
  <si>
    <t>57,3 т.квт/ч</t>
  </si>
  <si>
    <t>0,295 т.м3</t>
  </si>
  <si>
    <t>на 3,0 един., без индексации 5965,00 и 27,1% налоги</t>
  </si>
  <si>
    <t>на 2,0 един., без индексации 5965,00 и 27,1% налоги</t>
  </si>
  <si>
    <t>97,0 т.</t>
  </si>
  <si>
    <t>На рассмотрение</t>
  </si>
  <si>
    <t>Главе Углегорского сельского поселения</t>
  </si>
  <si>
    <t>______________ А.В. Козину</t>
  </si>
  <si>
    <t>Исполнитель</t>
  </si>
  <si>
    <t>Зам. директора МБУ ЦБУКС по экономике :                                   Л.В. Линчинская</t>
  </si>
  <si>
    <t>тел. 2-14-92</t>
  </si>
  <si>
    <t xml:space="preserve">ВСЕГО на 2016 год </t>
  </si>
  <si>
    <t>Директор МБУ УСП "Углегорский СДК":                                               В.А. Худомясов</t>
  </si>
  <si>
    <t xml:space="preserve">Распределение  планового объема бюджетных ассигнований главного распорядителя средств  бюджета Углегорского сельского поселения по классификации расходов бюджета для формирования проекта  бюджета по МБУ УСП "Углегорский СДК" на 2016г. </t>
  </si>
  <si>
    <t>стимулир.выплаты 5% от ФОТ и мат.помощь 1% от ФОТ</t>
  </si>
  <si>
    <t>на 3,0 един., МРОТ 6204,00 и 27,1% налоги</t>
  </si>
  <si>
    <t>на 2,0 един., МРОТ 6204,00 и 27,1% налоги</t>
  </si>
  <si>
    <t>Утверждаю</t>
  </si>
  <si>
    <t>Глава Углегорского сельского поселения</t>
  </si>
  <si>
    <t>80.8 т.</t>
  </si>
  <si>
    <t>39.2 т.квт/ч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</si>
</sst>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7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15" fillId="32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 horizontal="left" wrapText="1"/>
    </xf>
    <xf numFmtId="2" fontId="15" fillId="0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2" fontId="15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32" borderId="11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13" fillId="0" borderId="0" xfId="0" applyFont="1" applyBorder="1" applyAlignment="1">
      <alignment horizontal="left" wrapText="1"/>
    </xf>
    <xf numFmtId="0" fontId="4" fillId="32" borderId="11" xfId="0" applyFont="1" applyFill="1" applyBorder="1" applyAlignment="1">
      <alignment horizontal="left" wrapText="1"/>
    </xf>
    <xf numFmtId="0" fontId="4" fillId="32" borderId="12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75"/>
  <sheetViews>
    <sheetView tabSelected="1" view="pageBreakPreview" zoomScale="60" zoomScaleNormal="80" zoomScalePageLayoutView="0" workbookViewId="0" topLeftCell="A1">
      <selection activeCell="A5" sqref="A5:G5"/>
    </sheetView>
  </sheetViews>
  <sheetFormatPr defaultColWidth="9.140625" defaultRowHeight="12.75"/>
  <cols>
    <col min="2" max="2" width="42.57421875" style="0" customWidth="1"/>
    <col min="3" max="3" width="7.421875" style="6" customWidth="1"/>
    <col min="4" max="4" width="23.8515625" style="6" customWidth="1"/>
    <col min="5" max="5" width="12.140625" style="6" customWidth="1"/>
    <col min="6" max="6" width="15.421875" style="5" customWidth="1"/>
    <col min="7" max="7" width="38.00390625" style="6" customWidth="1"/>
    <col min="8" max="8" width="12.8515625" style="6" customWidth="1"/>
    <col min="9" max="9" width="13.8515625" style="5" customWidth="1"/>
    <col min="10" max="10" width="13.140625" style="0" customWidth="1"/>
    <col min="11" max="11" width="44.00390625" style="0" customWidth="1"/>
  </cols>
  <sheetData>
    <row r="1" spans="1:9" s="63" customFormat="1" ht="18">
      <c r="A1" s="63" t="s">
        <v>98</v>
      </c>
      <c r="C1" s="64"/>
      <c r="D1" s="64"/>
      <c r="E1" s="64"/>
      <c r="F1" s="65"/>
      <c r="G1" s="64"/>
      <c r="H1" s="64"/>
      <c r="I1" s="65"/>
    </row>
    <row r="2" spans="1:9" s="63" customFormat="1" ht="18">
      <c r="A2" s="63" t="s">
        <v>99</v>
      </c>
      <c r="C2" s="64"/>
      <c r="D2" s="64"/>
      <c r="E2" s="64"/>
      <c r="F2" s="65"/>
      <c r="G2" s="64"/>
      <c r="H2" s="64"/>
      <c r="I2" s="65"/>
    </row>
    <row r="3" spans="1:9" s="63" customFormat="1" ht="18">
      <c r="A3" s="63" t="s">
        <v>88</v>
      </c>
      <c r="C3" s="64"/>
      <c r="D3" s="64"/>
      <c r="E3" s="64"/>
      <c r="F3" s="65"/>
      <c r="G3" s="64"/>
      <c r="H3" s="64"/>
      <c r="I3" s="65"/>
    </row>
    <row r="5" spans="1:9" ht="53.25" customHeight="1">
      <c r="A5" s="80" t="s">
        <v>94</v>
      </c>
      <c r="B5" s="80"/>
      <c r="C5" s="80"/>
      <c r="D5" s="80"/>
      <c r="E5" s="80"/>
      <c r="F5" s="80"/>
      <c r="G5" s="80"/>
      <c r="H5"/>
      <c r="I5"/>
    </row>
    <row r="6" spans="1:9" ht="18.75">
      <c r="A6" s="3"/>
      <c r="B6" s="3"/>
      <c r="C6" s="1"/>
      <c r="D6" s="1"/>
      <c r="E6" s="1"/>
      <c r="F6" s="1"/>
      <c r="G6" s="1"/>
      <c r="H6" s="1"/>
      <c r="I6" s="1"/>
    </row>
    <row r="7" spans="1:7" s="12" customFormat="1" ht="15">
      <c r="A7" s="105" t="s">
        <v>12</v>
      </c>
      <c r="B7" s="105"/>
      <c r="C7" s="105"/>
      <c r="F7" s="23"/>
      <c r="G7" s="23"/>
    </row>
    <row r="8" spans="1:7" s="12" customFormat="1" ht="9.75" customHeight="1">
      <c r="A8" s="22"/>
      <c r="B8" s="22"/>
      <c r="C8" s="22"/>
      <c r="F8" s="23"/>
      <c r="G8" s="23"/>
    </row>
    <row r="9" spans="1:7" s="26" customFormat="1" ht="42" customHeight="1">
      <c r="A9" s="106" t="s">
        <v>0</v>
      </c>
      <c r="B9" s="107"/>
      <c r="C9" s="24" t="s">
        <v>4</v>
      </c>
      <c r="D9" s="24" t="s">
        <v>5</v>
      </c>
      <c r="E9" s="24" t="s">
        <v>8</v>
      </c>
      <c r="F9" s="25" t="s">
        <v>9</v>
      </c>
      <c r="G9" s="25" t="s">
        <v>51</v>
      </c>
    </row>
    <row r="10" spans="1:7" s="28" customFormat="1" ht="15.75">
      <c r="A10" s="91" t="s">
        <v>38</v>
      </c>
      <c r="B10" s="92"/>
      <c r="C10" s="14">
        <v>211</v>
      </c>
      <c r="D10" s="10"/>
      <c r="E10" s="14"/>
      <c r="F10" s="27">
        <f>SUM(F11:F14)</f>
        <v>956700</v>
      </c>
      <c r="G10" s="27"/>
    </row>
    <row r="11" spans="1:7" s="31" customFormat="1" ht="29.25" customHeight="1">
      <c r="A11" s="99" t="s">
        <v>38</v>
      </c>
      <c r="B11" s="100"/>
      <c r="C11" s="29"/>
      <c r="D11" s="10" t="s">
        <v>6</v>
      </c>
      <c r="E11" s="29"/>
      <c r="F11" s="30">
        <v>902500</v>
      </c>
      <c r="G11" s="37" t="s">
        <v>52</v>
      </c>
    </row>
    <row r="12" spans="1:8" s="31" customFormat="1" ht="29.25" customHeight="1">
      <c r="A12" s="99" t="s">
        <v>43</v>
      </c>
      <c r="B12" s="100"/>
      <c r="C12" s="29"/>
      <c r="D12" s="10" t="s">
        <v>6</v>
      </c>
      <c r="E12" s="29"/>
      <c r="F12" s="30">
        <v>54200</v>
      </c>
      <c r="G12" s="37" t="s">
        <v>95</v>
      </c>
      <c r="H12" s="76"/>
    </row>
    <row r="13" spans="1:7" s="31" customFormat="1" ht="15">
      <c r="A13" s="99" t="s">
        <v>44</v>
      </c>
      <c r="B13" s="100"/>
      <c r="C13" s="29"/>
      <c r="D13" s="10" t="s">
        <v>6</v>
      </c>
      <c r="E13" s="29"/>
      <c r="F13" s="30">
        <v>0</v>
      </c>
      <c r="G13" s="30"/>
    </row>
    <row r="14" spans="1:7" s="31" customFormat="1" ht="15">
      <c r="A14" s="99" t="s">
        <v>45</v>
      </c>
      <c r="B14" s="100"/>
      <c r="C14" s="29"/>
      <c r="D14" s="29"/>
      <c r="E14" s="29"/>
      <c r="F14" s="30">
        <v>0</v>
      </c>
      <c r="G14" s="30"/>
    </row>
    <row r="15" spans="1:7" s="9" customFormat="1" ht="30.75">
      <c r="A15" s="91" t="s">
        <v>46</v>
      </c>
      <c r="B15" s="92"/>
      <c r="C15" s="14">
        <v>212</v>
      </c>
      <c r="D15" s="10" t="s">
        <v>27</v>
      </c>
      <c r="E15" s="10">
        <v>100</v>
      </c>
      <c r="F15" s="27">
        <v>500</v>
      </c>
      <c r="G15" s="38" t="s">
        <v>54</v>
      </c>
    </row>
    <row r="16" spans="1:7" s="28" customFormat="1" ht="15.75">
      <c r="A16" s="91" t="s">
        <v>39</v>
      </c>
      <c r="B16" s="92"/>
      <c r="C16" s="14">
        <v>213</v>
      </c>
      <c r="E16" s="14"/>
      <c r="F16" s="27">
        <f>SUM(F17:F20)</f>
        <v>288900</v>
      </c>
      <c r="G16" s="27"/>
    </row>
    <row r="17" spans="1:7" s="31" customFormat="1" ht="15">
      <c r="A17" s="99" t="s">
        <v>39</v>
      </c>
      <c r="B17" s="100"/>
      <c r="C17" s="29"/>
      <c r="D17" s="10" t="s">
        <v>6</v>
      </c>
      <c r="E17" s="29"/>
      <c r="F17" s="30">
        <v>272600</v>
      </c>
      <c r="G17" s="30"/>
    </row>
    <row r="18" spans="1:7" s="31" customFormat="1" ht="15">
      <c r="A18" s="99" t="s">
        <v>43</v>
      </c>
      <c r="B18" s="100"/>
      <c r="C18" s="29"/>
      <c r="D18" s="10" t="s">
        <v>6</v>
      </c>
      <c r="E18" s="29"/>
      <c r="F18" s="30">
        <v>16300</v>
      </c>
      <c r="G18" s="30"/>
    </row>
    <row r="19" spans="1:7" s="31" customFormat="1" ht="15">
      <c r="A19" s="99" t="s">
        <v>44</v>
      </c>
      <c r="B19" s="100"/>
      <c r="C19" s="29"/>
      <c r="D19" s="10" t="s">
        <v>6</v>
      </c>
      <c r="E19" s="29"/>
      <c r="F19" s="30">
        <v>0</v>
      </c>
      <c r="G19" s="30"/>
    </row>
    <row r="20" spans="1:7" s="31" customFormat="1" ht="15">
      <c r="A20" s="99" t="s">
        <v>45</v>
      </c>
      <c r="B20" s="100"/>
      <c r="C20" s="29"/>
      <c r="D20" s="29"/>
      <c r="E20" s="29"/>
      <c r="F20" s="30">
        <v>0</v>
      </c>
      <c r="G20" s="30"/>
    </row>
    <row r="21" spans="1:7" s="9" customFormat="1" ht="15.75">
      <c r="A21" s="91" t="s">
        <v>15</v>
      </c>
      <c r="B21" s="92"/>
      <c r="C21" s="14">
        <v>221</v>
      </c>
      <c r="D21" s="14"/>
      <c r="E21" s="14"/>
      <c r="F21" s="27">
        <f>F22+F23</f>
        <v>31800</v>
      </c>
      <c r="G21" s="27"/>
    </row>
    <row r="22" spans="1:7" s="9" customFormat="1" ht="30.75" customHeight="1">
      <c r="A22" s="97" t="s">
        <v>16</v>
      </c>
      <c r="B22" s="98"/>
      <c r="C22" s="14"/>
      <c r="D22" s="10" t="s">
        <v>7</v>
      </c>
      <c r="E22" s="10">
        <v>450</v>
      </c>
      <c r="F22" s="32">
        <v>5400</v>
      </c>
      <c r="G22" s="32"/>
    </row>
    <row r="23" spans="1:7" s="50" customFormat="1" ht="20.25" customHeight="1">
      <c r="A23" s="85" t="s">
        <v>70</v>
      </c>
      <c r="B23" s="86"/>
      <c r="C23" s="13"/>
      <c r="D23" s="11" t="s">
        <v>7</v>
      </c>
      <c r="E23" s="11">
        <v>2200</v>
      </c>
      <c r="F23" s="32">
        <v>26400</v>
      </c>
      <c r="G23" s="32"/>
    </row>
    <row r="24" spans="1:7" s="9" customFormat="1" ht="30.75">
      <c r="A24" s="91" t="s">
        <v>40</v>
      </c>
      <c r="B24" s="92"/>
      <c r="C24" s="14">
        <v>222</v>
      </c>
      <c r="D24" s="15" t="s">
        <v>21</v>
      </c>
      <c r="E24" s="10">
        <v>400</v>
      </c>
      <c r="F24" s="27">
        <v>800</v>
      </c>
      <c r="G24" s="38" t="s">
        <v>55</v>
      </c>
    </row>
    <row r="25" spans="1:7" s="9" customFormat="1" ht="15.75">
      <c r="A25" s="91" t="s">
        <v>1</v>
      </c>
      <c r="B25" s="92"/>
      <c r="C25" s="14">
        <v>223</v>
      </c>
      <c r="D25" s="14"/>
      <c r="E25" s="14"/>
      <c r="F25" s="27">
        <f>SUM(F26:F29)</f>
        <v>429200</v>
      </c>
      <c r="G25" s="27"/>
    </row>
    <row r="26" spans="1:7" s="19" customFormat="1" ht="15">
      <c r="A26" s="93" t="s">
        <v>20</v>
      </c>
      <c r="B26" s="94"/>
      <c r="C26" s="18"/>
      <c r="D26" s="18" t="s">
        <v>101</v>
      </c>
      <c r="E26" s="18">
        <v>6.66</v>
      </c>
      <c r="F26" s="33">
        <v>260800</v>
      </c>
      <c r="G26" s="39" t="s">
        <v>56</v>
      </c>
    </row>
    <row r="27" spans="1:7" s="19" customFormat="1" ht="15">
      <c r="A27" s="95" t="s">
        <v>17</v>
      </c>
      <c r="B27" s="96"/>
      <c r="C27" s="18"/>
      <c r="D27" s="18" t="s">
        <v>28</v>
      </c>
      <c r="E27" s="18">
        <v>58.55</v>
      </c>
      <c r="F27" s="33">
        <v>18700</v>
      </c>
      <c r="G27" s="39" t="s">
        <v>56</v>
      </c>
    </row>
    <row r="28" spans="1:7" s="19" customFormat="1" ht="15">
      <c r="A28" s="95" t="s">
        <v>18</v>
      </c>
      <c r="B28" s="96"/>
      <c r="C28" s="18"/>
      <c r="D28" s="18" t="s">
        <v>82</v>
      </c>
      <c r="E28" s="18">
        <v>26.03</v>
      </c>
      <c r="F28" s="33">
        <v>7700</v>
      </c>
      <c r="G28" s="39" t="s">
        <v>56</v>
      </c>
    </row>
    <row r="29" spans="1:7" s="19" customFormat="1" ht="31.5" customHeight="1">
      <c r="A29" s="111" t="s">
        <v>30</v>
      </c>
      <c r="B29" s="112"/>
      <c r="C29" s="18"/>
      <c r="D29" s="18" t="s">
        <v>29</v>
      </c>
      <c r="E29" s="18">
        <v>23655.85</v>
      </c>
      <c r="F29" s="73">
        <v>142000</v>
      </c>
      <c r="G29" s="74" t="s">
        <v>96</v>
      </c>
    </row>
    <row r="30" spans="1:7" s="9" customFormat="1" ht="15.75">
      <c r="A30" s="91" t="s">
        <v>41</v>
      </c>
      <c r="B30" s="92"/>
      <c r="C30" s="14">
        <v>225</v>
      </c>
      <c r="D30" s="14"/>
      <c r="E30" s="14"/>
      <c r="F30" s="27">
        <f>SUM(F31:F35)</f>
        <v>193800</v>
      </c>
      <c r="G30" s="27"/>
    </row>
    <row r="31" spans="1:7" s="50" customFormat="1" ht="15">
      <c r="A31" s="81" t="s">
        <v>13</v>
      </c>
      <c r="B31" s="82"/>
      <c r="C31" s="11"/>
      <c r="D31" s="11" t="s">
        <v>76</v>
      </c>
      <c r="E31" s="11">
        <v>250</v>
      </c>
      <c r="F31" s="32">
        <v>1000</v>
      </c>
      <c r="G31" s="32"/>
    </row>
    <row r="32" spans="1:7" s="45" customFormat="1" ht="32.25" customHeight="1">
      <c r="A32" s="40" t="s">
        <v>61</v>
      </c>
      <c r="B32" s="41"/>
      <c r="C32" s="42"/>
      <c r="D32" s="43" t="s">
        <v>74</v>
      </c>
      <c r="E32" s="42"/>
      <c r="F32" s="75">
        <v>0</v>
      </c>
      <c r="G32" s="44" t="s">
        <v>62</v>
      </c>
    </row>
    <row r="33" spans="1:7" s="45" customFormat="1" ht="35.25" customHeight="1">
      <c r="A33" s="113" t="s">
        <v>63</v>
      </c>
      <c r="B33" s="114"/>
      <c r="C33" s="42"/>
      <c r="D33" s="43" t="s">
        <v>75</v>
      </c>
      <c r="E33" s="42"/>
      <c r="F33" s="75">
        <v>0</v>
      </c>
      <c r="G33" s="44" t="s">
        <v>62</v>
      </c>
    </row>
    <row r="34" spans="1:7" s="50" customFormat="1" ht="25.5">
      <c r="A34" s="81" t="s">
        <v>71</v>
      </c>
      <c r="B34" s="82"/>
      <c r="C34" s="11"/>
      <c r="D34" s="11" t="s">
        <v>72</v>
      </c>
      <c r="E34" s="11">
        <v>437.5</v>
      </c>
      <c r="F34" s="32">
        <v>3500</v>
      </c>
      <c r="G34" s="62" t="s">
        <v>73</v>
      </c>
    </row>
    <row r="35" spans="1:7" s="9" customFormat="1" ht="30">
      <c r="A35" s="101" t="s">
        <v>47</v>
      </c>
      <c r="B35" s="102"/>
      <c r="C35" s="10"/>
      <c r="D35" s="10" t="s">
        <v>7</v>
      </c>
      <c r="E35" s="10">
        <v>15770.57</v>
      </c>
      <c r="F35" s="77">
        <v>189300</v>
      </c>
      <c r="G35" s="74" t="s">
        <v>97</v>
      </c>
    </row>
    <row r="36" spans="1:7" s="9" customFormat="1" ht="15.75">
      <c r="A36" s="91" t="s">
        <v>26</v>
      </c>
      <c r="B36" s="92"/>
      <c r="C36" s="14">
        <v>226</v>
      </c>
      <c r="D36" s="14"/>
      <c r="E36" s="14"/>
      <c r="F36" s="27">
        <f>SUM(F37:F43)</f>
        <v>157400</v>
      </c>
      <c r="G36" s="27"/>
    </row>
    <row r="37" spans="1:7" s="9" customFormat="1" ht="15">
      <c r="A37" s="97" t="s">
        <v>11</v>
      </c>
      <c r="B37" s="98"/>
      <c r="C37" s="10"/>
      <c r="D37" s="72" t="s">
        <v>7</v>
      </c>
      <c r="E37" s="11">
        <v>11850</v>
      </c>
      <c r="F37" s="32">
        <v>142200</v>
      </c>
      <c r="G37" s="39" t="s">
        <v>68</v>
      </c>
    </row>
    <row r="38" spans="1:7" s="9" customFormat="1" ht="30">
      <c r="A38" s="20" t="s">
        <v>59</v>
      </c>
      <c r="B38" s="21"/>
      <c r="C38" s="10"/>
      <c r="D38" s="10">
        <v>1</v>
      </c>
      <c r="E38" s="10">
        <v>6000</v>
      </c>
      <c r="F38" s="32">
        <v>6000</v>
      </c>
      <c r="G38" s="38" t="s">
        <v>57</v>
      </c>
    </row>
    <row r="39" spans="1:7" s="50" customFormat="1" ht="15">
      <c r="A39" s="81" t="s">
        <v>60</v>
      </c>
      <c r="B39" s="82"/>
      <c r="C39" s="11"/>
      <c r="D39" s="11">
        <v>2</v>
      </c>
      <c r="E39" s="11">
        <v>1500</v>
      </c>
      <c r="F39" s="32">
        <v>3000</v>
      </c>
      <c r="G39" s="38" t="s">
        <v>58</v>
      </c>
    </row>
    <row r="40" spans="1:7" s="52" customFormat="1" ht="18.75">
      <c r="A40" s="81" t="s">
        <v>64</v>
      </c>
      <c r="B40" s="82"/>
      <c r="C40" s="51"/>
      <c r="D40" s="46">
        <v>1</v>
      </c>
      <c r="E40" s="46">
        <v>500</v>
      </c>
      <c r="F40" s="46">
        <v>500</v>
      </c>
      <c r="G40" s="46"/>
    </row>
    <row r="41" spans="1:7" s="47" customFormat="1" ht="29.25" customHeight="1">
      <c r="A41" s="81" t="s">
        <v>65</v>
      </c>
      <c r="B41" s="82"/>
      <c r="C41" s="11"/>
      <c r="D41" s="11" t="s">
        <v>66</v>
      </c>
      <c r="E41" s="11">
        <v>500</v>
      </c>
      <c r="F41" s="11">
        <v>2000</v>
      </c>
      <c r="G41" s="38" t="s">
        <v>67</v>
      </c>
    </row>
    <row r="42" spans="1:7" s="50" customFormat="1" ht="15">
      <c r="A42" s="81" t="s">
        <v>31</v>
      </c>
      <c r="B42" s="82"/>
      <c r="C42" s="11"/>
      <c r="D42" s="11">
        <v>60</v>
      </c>
      <c r="E42" s="11">
        <v>50</v>
      </c>
      <c r="F42" s="32">
        <v>3000</v>
      </c>
      <c r="G42" s="32"/>
    </row>
    <row r="43" spans="1:7" s="50" customFormat="1" ht="15">
      <c r="A43" s="81" t="s">
        <v>22</v>
      </c>
      <c r="B43" s="82"/>
      <c r="C43" s="11"/>
      <c r="D43" s="11">
        <v>1</v>
      </c>
      <c r="E43" s="11">
        <v>700</v>
      </c>
      <c r="F43" s="32">
        <v>700</v>
      </c>
      <c r="G43" s="32"/>
    </row>
    <row r="44" spans="1:7" s="50" customFormat="1" ht="15.75">
      <c r="A44" s="83" t="s">
        <v>2</v>
      </c>
      <c r="B44" s="84"/>
      <c r="C44" s="13">
        <v>290</v>
      </c>
      <c r="D44" s="13"/>
      <c r="E44" s="13"/>
      <c r="F44" s="27">
        <f>SUM(F45:F48)</f>
        <v>171100</v>
      </c>
      <c r="G44" s="27"/>
    </row>
    <row r="45" spans="1:7" s="50" customFormat="1" ht="15">
      <c r="A45" s="81" t="s">
        <v>48</v>
      </c>
      <c r="B45" s="82"/>
      <c r="C45" s="11"/>
      <c r="D45" s="11"/>
      <c r="E45" s="11"/>
      <c r="F45" s="32">
        <v>2000</v>
      </c>
      <c r="G45" s="32"/>
    </row>
    <row r="46" spans="1:7" s="50" customFormat="1" ht="18" customHeight="1">
      <c r="A46" s="103" t="s">
        <v>32</v>
      </c>
      <c r="B46" s="104"/>
      <c r="C46" s="11"/>
      <c r="D46" s="11" t="s">
        <v>33</v>
      </c>
      <c r="E46" s="11">
        <v>39687.5</v>
      </c>
      <c r="F46" s="32">
        <v>158750</v>
      </c>
      <c r="G46" s="53" t="s">
        <v>6</v>
      </c>
    </row>
    <row r="47" spans="1:7" s="50" customFormat="1" ht="15.75" customHeight="1">
      <c r="A47" s="103" t="s">
        <v>34</v>
      </c>
      <c r="B47" s="104"/>
      <c r="C47" s="11"/>
      <c r="D47" s="11">
        <v>1</v>
      </c>
      <c r="E47" s="11">
        <v>350</v>
      </c>
      <c r="F47" s="32">
        <v>350</v>
      </c>
      <c r="G47" s="53" t="s">
        <v>6</v>
      </c>
    </row>
    <row r="48" spans="1:7" s="50" customFormat="1" ht="42" customHeight="1">
      <c r="A48" s="85" t="s">
        <v>49</v>
      </c>
      <c r="B48" s="86"/>
      <c r="C48" s="11"/>
      <c r="D48" s="11"/>
      <c r="E48" s="11"/>
      <c r="F48" s="32">
        <v>10000</v>
      </c>
      <c r="G48" s="39" t="s">
        <v>79</v>
      </c>
    </row>
    <row r="49" spans="1:7" s="50" customFormat="1" ht="15.75">
      <c r="A49" s="83" t="s">
        <v>42</v>
      </c>
      <c r="B49" s="84"/>
      <c r="C49" s="13">
        <v>340</v>
      </c>
      <c r="D49" s="13"/>
      <c r="E49" s="13"/>
      <c r="F49" s="27">
        <f>SUM(F50:F55)</f>
        <v>664100</v>
      </c>
      <c r="G49" s="27"/>
    </row>
    <row r="50" spans="1:7" s="50" customFormat="1" ht="15">
      <c r="A50" s="81" t="s">
        <v>14</v>
      </c>
      <c r="B50" s="82"/>
      <c r="C50" s="11"/>
      <c r="D50" s="11" t="s">
        <v>100</v>
      </c>
      <c r="E50" s="11">
        <v>7289.98</v>
      </c>
      <c r="F50" s="32">
        <v>589100</v>
      </c>
      <c r="G50" s="39" t="s">
        <v>56</v>
      </c>
    </row>
    <row r="51" spans="1:7" s="50" customFormat="1" ht="30">
      <c r="A51" s="81" t="s">
        <v>77</v>
      </c>
      <c r="B51" s="82"/>
      <c r="C51" s="11"/>
      <c r="D51" s="11"/>
      <c r="E51" s="11"/>
      <c r="F51" s="32">
        <v>12000</v>
      </c>
      <c r="G51" s="37" t="s">
        <v>78</v>
      </c>
    </row>
    <row r="52" spans="1:7" s="50" customFormat="1" ht="15">
      <c r="A52" s="81" t="s">
        <v>35</v>
      </c>
      <c r="B52" s="82"/>
      <c r="C52" s="11"/>
      <c r="D52" s="11"/>
      <c r="E52" s="11"/>
      <c r="F52" s="32">
        <v>14300</v>
      </c>
      <c r="G52" s="39" t="s">
        <v>68</v>
      </c>
    </row>
    <row r="53" spans="1:7" s="50" customFormat="1" ht="15">
      <c r="A53" s="81" t="s">
        <v>36</v>
      </c>
      <c r="B53" s="82"/>
      <c r="C53" s="11"/>
      <c r="D53" s="11"/>
      <c r="E53" s="11"/>
      <c r="F53" s="32">
        <v>17700</v>
      </c>
      <c r="G53" s="39" t="s">
        <v>68</v>
      </c>
    </row>
    <row r="54" spans="1:7" s="50" customFormat="1" ht="30">
      <c r="A54" s="48" t="s">
        <v>50</v>
      </c>
      <c r="B54" s="49"/>
      <c r="C54" s="11"/>
      <c r="D54" s="11">
        <v>6</v>
      </c>
      <c r="E54" s="11">
        <v>4000</v>
      </c>
      <c r="F54" s="32">
        <v>24000</v>
      </c>
      <c r="G54" s="38" t="s">
        <v>80</v>
      </c>
    </row>
    <row r="55" spans="1:7" s="50" customFormat="1" ht="15">
      <c r="A55" s="81" t="s">
        <v>37</v>
      </c>
      <c r="B55" s="82"/>
      <c r="C55" s="11"/>
      <c r="D55" s="11"/>
      <c r="E55" s="11"/>
      <c r="F55" s="32">
        <v>7000</v>
      </c>
      <c r="G55" s="39" t="s">
        <v>79</v>
      </c>
    </row>
    <row r="56" spans="1:7" s="54" customFormat="1" ht="15.75">
      <c r="A56" s="83" t="s">
        <v>3</v>
      </c>
      <c r="B56" s="84"/>
      <c r="C56" s="13">
        <v>800</v>
      </c>
      <c r="D56" s="13"/>
      <c r="E56" s="13"/>
      <c r="F56" s="27">
        <f>F10+F15+F16+F21+F24+F25+F30+F36+F44+F49</f>
        <v>2894300</v>
      </c>
      <c r="G56" s="27"/>
    </row>
    <row r="57" spans="1:7" s="57" customFormat="1" ht="11.25" customHeight="1">
      <c r="A57" s="55"/>
      <c r="B57" s="55"/>
      <c r="C57" s="56"/>
      <c r="D57" s="56"/>
      <c r="E57" s="56"/>
      <c r="F57" s="34"/>
      <c r="G57" s="34"/>
    </row>
    <row r="58" spans="1:7" s="50" customFormat="1" ht="15.75">
      <c r="A58" s="88" t="s">
        <v>23</v>
      </c>
      <c r="B58" s="88"/>
      <c r="C58" s="88"/>
      <c r="F58" s="58"/>
      <c r="G58" s="58"/>
    </row>
    <row r="59" spans="1:7" s="50" customFormat="1" ht="15.75">
      <c r="A59" s="83" t="s">
        <v>41</v>
      </c>
      <c r="B59" s="84"/>
      <c r="C59" s="13">
        <v>225</v>
      </c>
      <c r="D59" s="13"/>
      <c r="E59" s="13"/>
      <c r="F59" s="27">
        <f>F60+F61</f>
        <v>44500</v>
      </c>
      <c r="G59" s="27"/>
    </row>
    <row r="60" spans="1:7" s="50" customFormat="1" ht="15">
      <c r="A60" s="81" t="s">
        <v>10</v>
      </c>
      <c r="B60" s="82"/>
      <c r="C60" s="11"/>
      <c r="D60" s="11" t="s">
        <v>19</v>
      </c>
      <c r="E60" s="11">
        <v>3000</v>
      </c>
      <c r="F60" s="32">
        <v>36000</v>
      </c>
      <c r="G60" s="39" t="s">
        <v>68</v>
      </c>
    </row>
    <row r="61" spans="1:7" s="50" customFormat="1" ht="15">
      <c r="A61" s="81" t="s">
        <v>24</v>
      </c>
      <c r="B61" s="82"/>
      <c r="C61" s="11"/>
      <c r="D61" s="11">
        <v>1</v>
      </c>
      <c r="E61" s="11">
        <v>8500</v>
      </c>
      <c r="F61" s="32">
        <v>8500</v>
      </c>
      <c r="G61" s="39" t="s">
        <v>68</v>
      </c>
    </row>
    <row r="62" spans="1:7" s="50" customFormat="1" ht="15.75">
      <c r="A62" s="83" t="s">
        <v>26</v>
      </c>
      <c r="B62" s="84"/>
      <c r="C62" s="13">
        <v>226</v>
      </c>
      <c r="D62" s="13"/>
      <c r="E62" s="13"/>
      <c r="F62" s="27">
        <f>F63</f>
        <v>2000</v>
      </c>
      <c r="G62" s="27"/>
    </row>
    <row r="63" spans="1:7" s="50" customFormat="1" ht="15">
      <c r="A63" s="48" t="s">
        <v>69</v>
      </c>
      <c r="B63" s="49"/>
      <c r="C63" s="11"/>
      <c r="D63" s="11">
        <v>1</v>
      </c>
      <c r="E63" s="11">
        <v>2000</v>
      </c>
      <c r="F63" s="32">
        <v>2000</v>
      </c>
      <c r="G63" s="32"/>
    </row>
    <row r="64" spans="1:7" s="59" customFormat="1" ht="15.75">
      <c r="A64" s="87" t="s">
        <v>3</v>
      </c>
      <c r="B64" s="87"/>
      <c r="C64" s="13">
        <v>800</v>
      </c>
      <c r="D64" s="13"/>
      <c r="E64" s="13"/>
      <c r="F64" s="27">
        <f>F59+F62</f>
        <v>46500</v>
      </c>
      <c r="G64" s="27"/>
    </row>
    <row r="65" spans="1:7" s="61" customFormat="1" ht="15.75">
      <c r="A65" s="60"/>
      <c r="B65" s="60"/>
      <c r="C65" s="7"/>
      <c r="D65" s="7"/>
      <c r="E65" s="7"/>
      <c r="F65" s="35"/>
      <c r="G65" s="35"/>
    </row>
    <row r="66" spans="1:7" s="2" customFormat="1" ht="15.75">
      <c r="A66" s="89" t="s">
        <v>25</v>
      </c>
      <c r="B66" s="90"/>
      <c r="C66" s="14">
        <v>800</v>
      </c>
      <c r="D66" s="14"/>
      <c r="E66" s="14"/>
      <c r="F66" s="27">
        <f>F56+F64</f>
        <v>2940800</v>
      </c>
      <c r="G66" s="27"/>
    </row>
    <row r="67" spans="1:7" s="17" customFormat="1" ht="15.75">
      <c r="A67" s="16"/>
      <c r="B67" s="16"/>
      <c r="C67" s="8"/>
      <c r="D67" s="8"/>
      <c r="E67" s="8"/>
      <c r="F67" s="35"/>
      <c r="G67" s="35"/>
    </row>
    <row r="68" spans="1:7" s="2" customFormat="1" ht="15.75">
      <c r="A68" s="78" t="s">
        <v>92</v>
      </c>
      <c r="B68" s="79"/>
      <c r="C68" s="14">
        <v>800</v>
      </c>
      <c r="D68" s="14"/>
      <c r="E68" s="14"/>
      <c r="F68" s="27">
        <f>F66</f>
        <v>2940800</v>
      </c>
      <c r="G68" s="27"/>
    </row>
    <row r="69" spans="1:7" s="2" customFormat="1" ht="15" customHeight="1">
      <c r="A69" s="4"/>
      <c r="B69" s="4"/>
      <c r="C69" s="8"/>
      <c r="D69" s="8"/>
      <c r="E69" s="8"/>
      <c r="F69" s="34"/>
      <c r="G69" s="34"/>
    </row>
    <row r="70" spans="6:9" ht="12.75">
      <c r="F70" s="36"/>
      <c r="G70" s="36"/>
      <c r="H70"/>
      <c r="I70"/>
    </row>
    <row r="71" spans="1:3" s="67" customFormat="1" ht="21" customHeight="1">
      <c r="A71" s="66" t="s">
        <v>93</v>
      </c>
      <c r="B71" s="66"/>
      <c r="C71" s="66"/>
    </row>
    <row r="72" spans="1:6" s="69" customFormat="1" ht="21" customHeight="1">
      <c r="A72" s="110"/>
      <c r="B72" s="110"/>
      <c r="C72" s="110"/>
      <c r="D72" s="110"/>
      <c r="E72" s="110"/>
      <c r="F72" s="110"/>
    </row>
    <row r="73" spans="1:6" s="69" customFormat="1" ht="21" customHeight="1">
      <c r="A73" s="108" t="s">
        <v>89</v>
      </c>
      <c r="B73" s="108"/>
      <c r="C73" s="68"/>
      <c r="D73" s="68"/>
      <c r="E73" s="68"/>
      <c r="F73" s="68"/>
    </row>
    <row r="74" spans="1:6" s="67" customFormat="1" ht="21" customHeight="1">
      <c r="A74" s="109" t="s">
        <v>90</v>
      </c>
      <c r="B74" s="109"/>
      <c r="C74" s="109"/>
      <c r="D74" s="109"/>
      <c r="E74" s="109"/>
      <c r="F74" s="109"/>
    </row>
    <row r="75" spans="1:7" s="31" customFormat="1" ht="15" customHeight="1">
      <c r="A75" s="31" t="s">
        <v>91</v>
      </c>
      <c r="C75" s="70"/>
      <c r="D75" s="70"/>
      <c r="E75" s="70"/>
      <c r="F75" s="71"/>
      <c r="G75" s="71"/>
    </row>
  </sheetData>
  <sheetProtection/>
  <mergeCells count="58">
    <mergeCell ref="A73:B73"/>
    <mergeCell ref="A74:F74"/>
    <mergeCell ref="A11:B11"/>
    <mergeCell ref="A16:B16"/>
    <mergeCell ref="A17:B17"/>
    <mergeCell ref="A72:F72"/>
    <mergeCell ref="A29:B29"/>
    <mergeCell ref="A31:B31"/>
    <mergeCell ref="A33:B33"/>
    <mergeCell ref="A51:B51"/>
    <mergeCell ref="A7:C7"/>
    <mergeCell ref="A9:B9"/>
    <mergeCell ref="A21:B21"/>
    <mergeCell ref="A20:B20"/>
    <mergeCell ref="A18:B18"/>
    <mergeCell ref="A10:B10"/>
    <mergeCell ref="A12:B12"/>
    <mergeCell ref="A13:B13"/>
    <mergeCell ref="A14:B14"/>
    <mergeCell ref="A15:B15"/>
    <mergeCell ref="A19:B19"/>
    <mergeCell ref="A30:B30"/>
    <mergeCell ref="A36:B36"/>
    <mergeCell ref="A35:B35"/>
    <mergeCell ref="A22:B22"/>
    <mergeCell ref="A52:B52"/>
    <mergeCell ref="A42:B42"/>
    <mergeCell ref="A43:B43"/>
    <mergeCell ref="A46:B46"/>
    <mergeCell ref="A45:B45"/>
    <mergeCell ref="A61:B61"/>
    <mergeCell ref="A37:B37"/>
    <mergeCell ref="A44:B44"/>
    <mergeCell ref="A49:B49"/>
    <mergeCell ref="A50:B50"/>
    <mergeCell ref="A39:B39"/>
    <mergeCell ref="A47:B47"/>
    <mergeCell ref="A48:B48"/>
    <mergeCell ref="A53:B53"/>
    <mergeCell ref="A55:B55"/>
    <mergeCell ref="A56:B56"/>
    <mergeCell ref="A58:C58"/>
    <mergeCell ref="A66:B66"/>
    <mergeCell ref="A24:B24"/>
    <mergeCell ref="A25:B25"/>
    <mergeCell ref="A26:B26"/>
    <mergeCell ref="A27:B27"/>
    <mergeCell ref="A28:B28"/>
    <mergeCell ref="A68:B68"/>
    <mergeCell ref="A5:G5"/>
    <mergeCell ref="A40:B40"/>
    <mergeCell ref="A41:B41"/>
    <mergeCell ref="A62:B62"/>
    <mergeCell ref="A23:B23"/>
    <mergeCell ref="A34:B34"/>
    <mergeCell ref="A59:B59"/>
    <mergeCell ref="A60:B60"/>
    <mergeCell ref="A64:B64"/>
  </mergeCells>
  <printOptions/>
  <pageMargins left="0.31496062992125984" right="0.3937007874015748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75"/>
  <sheetViews>
    <sheetView zoomScale="80" zoomScaleNormal="80" zoomScalePageLayoutView="0" workbookViewId="0" topLeftCell="A49">
      <selection activeCell="D40" sqref="D40"/>
    </sheetView>
  </sheetViews>
  <sheetFormatPr defaultColWidth="9.140625" defaultRowHeight="12.75"/>
  <cols>
    <col min="2" max="2" width="42.57421875" style="0" customWidth="1"/>
    <col min="3" max="3" width="7.421875" style="6" customWidth="1"/>
    <col min="4" max="4" width="23.8515625" style="6" customWidth="1"/>
    <col min="5" max="5" width="12.140625" style="6" customWidth="1"/>
    <col min="6" max="6" width="15.421875" style="5" customWidth="1"/>
    <col min="7" max="7" width="38.00390625" style="6" customWidth="1"/>
    <col min="8" max="8" width="12.8515625" style="6" customWidth="1"/>
    <col min="9" max="9" width="13.8515625" style="5" customWidth="1"/>
    <col min="10" max="10" width="13.140625" style="0" customWidth="1"/>
    <col min="11" max="11" width="44.00390625" style="0" customWidth="1"/>
  </cols>
  <sheetData>
    <row r="1" spans="1:9" s="63" customFormat="1" ht="18">
      <c r="A1" s="63" t="s">
        <v>86</v>
      </c>
      <c r="C1" s="64"/>
      <c r="D1" s="64"/>
      <c r="E1" s="64"/>
      <c r="F1" s="65"/>
      <c r="G1" s="64"/>
      <c r="H1" s="64"/>
      <c r="I1" s="65"/>
    </row>
    <row r="2" spans="1:9" s="63" customFormat="1" ht="18">
      <c r="A2" s="63" t="s">
        <v>87</v>
      </c>
      <c r="C2" s="64"/>
      <c r="D2" s="64"/>
      <c r="E2" s="64"/>
      <c r="F2" s="65"/>
      <c r="G2" s="64"/>
      <c r="H2" s="64"/>
      <c r="I2" s="65"/>
    </row>
    <row r="3" spans="1:9" s="63" customFormat="1" ht="18">
      <c r="A3" s="63" t="s">
        <v>88</v>
      </c>
      <c r="C3" s="64"/>
      <c r="D3" s="64"/>
      <c r="E3" s="64"/>
      <c r="F3" s="65"/>
      <c r="G3" s="64"/>
      <c r="H3" s="64"/>
      <c r="I3" s="65"/>
    </row>
    <row r="5" spans="1:9" ht="53.25" customHeight="1">
      <c r="A5" s="80" t="s">
        <v>94</v>
      </c>
      <c r="B5" s="80"/>
      <c r="C5" s="80"/>
      <c r="D5" s="80"/>
      <c r="E5" s="80"/>
      <c r="F5" s="80"/>
      <c r="G5" s="80"/>
      <c r="H5"/>
      <c r="I5"/>
    </row>
    <row r="6" spans="1:9" ht="18.75">
      <c r="A6" s="3"/>
      <c r="B6" s="3"/>
      <c r="C6" s="1"/>
      <c r="D6" s="1"/>
      <c r="E6" s="1"/>
      <c r="F6" s="1"/>
      <c r="G6" s="1"/>
      <c r="H6" s="1"/>
      <c r="I6" s="1"/>
    </row>
    <row r="7" spans="1:7" s="12" customFormat="1" ht="15">
      <c r="A7" s="105" t="s">
        <v>12</v>
      </c>
      <c r="B7" s="105"/>
      <c r="C7" s="105"/>
      <c r="F7" s="23"/>
      <c r="G7" s="23"/>
    </row>
    <row r="8" spans="1:7" s="12" customFormat="1" ht="9.75" customHeight="1">
      <c r="A8" s="22"/>
      <c r="B8" s="22"/>
      <c r="C8" s="22"/>
      <c r="F8" s="23"/>
      <c r="G8" s="23"/>
    </row>
    <row r="9" spans="1:7" s="26" customFormat="1" ht="42" customHeight="1">
      <c r="A9" s="106" t="s">
        <v>0</v>
      </c>
      <c r="B9" s="107"/>
      <c r="C9" s="24" t="s">
        <v>4</v>
      </c>
      <c r="D9" s="24" t="s">
        <v>5</v>
      </c>
      <c r="E9" s="24" t="s">
        <v>8</v>
      </c>
      <c r="F9" s="25" t="s">
        <v>9</v>
      </c>
      <c r="G9" s="25" t="s">
        <v>51</v>
      </c>
    </row>
    <row r="10" spans="1:7" s="28" customFormat="1" ht="15.75">
      <c r="A10" s="91" t="s">
        <v>38</v>
      </c>
      <c r="B10" s="92"/>
      <c r="C10" s="14">
        <v>211</v>
      </c>
      <c r="D10" s="10"/>
      <c r="E10" s="14"/>
      <c r="F10" s="27">
        <f>SUM(F11:F14)</f>
        <v>960400</v>
      </c>
      <c r="G10" s="27"/>
    </row>
    <row r="11" spans="1:7" s="31" customFormat="1" ht="29.25" customHeight="1">
      <c r="A11" s="99" t="s">
        <v>38</v>
      </c>
      <c r="B11" s="100"/>
      <c r="C11" s="29"/>
      <c r="D11" s="10" t="s">
        <v>6</v>
      </c>
      <c r="E11" s="29"/>
      <c r="F11" s="30">
        <v>902500</v>
      </c>
      <c r="G11" s="37" t="s">
        <v>52</v>
      </c>
    </row>
    <row r="12" spans="1:7" s="31" customFormat="1" ht="60.75" customHeight="1">
      <c r="A12" s="99" t="s">
        <v>43</v>
      </c>
      <c r="B12" s="100"/>
      <c r="C12" s="29"/>
      <c r="D12" s="10" t="s">
        <v>6</v>
      </c>
      <c r="E12" s="29"/>
      <c r="F12" s="30">
        <v>54200</v>
      </c>
      <c r="G12" s="37" t="s">
        <v>53</v>
      </c>
    </row>
    <row r="13" spans="1:7" s="31" customFormat="1" ht="15">
      <c r="A13" s="99" t="s">
        <v>44</v>
      </c>
      <c r="B13" s="100"/>
      <c r="C13" s="29"/>
      <c r="D13" s="10" t="s">
        <v>6</v>
      </c>
      <c r="E13" s="29"/>
      <c r="F13" s="30">
        <v>3700</v>
      </c>
      <c r="G13" s="30"/>
    </row>
    <row r="14" spans="1:7" s="31" customFormat="1" ht="15">
      <c r="A14" s="99" t="s">
        <v>45</v>
      </c>
      <c r="B14" s="100"/>
      <c r="C14" s="29"/>
      <c r="D14" s="29"/>
      <c r="E14" s="29"/>
      <c r="F14" s="30">
        <v>0</v>
      </c>
      <c r="G14" s="30"/>
    </row>
    <row r="15" spans="1:7" s="9" customFormat="1" ht="30.75">
      <c r="A15" s="91" t="s">
        <v>46</v>
      </c>
      <c r="B15" s="92"/>
      <c r="C15" s="14">
        <v>212</v>
      </c>
      <c r="D15" s="10" t="s">
        <v>27</v>
      </c>
      <c r="E15" s="10">
        <v>100</v>
      </c>
      <c r="F15" s="27">
        <v>500</v>
      </c>
      <c r="G15" s="38" t="s">
        <v>54</v>
      </c>
    </row>
    <row r="16" spans="1:7" s="28" customFormat="1" ht="15.75">
      <c r="A16" s="91" t="s">
        <v>39</v>
      </c>
      <c r="B16" s="92"/>
      <c r="C16" s="14">
        <v>213</v>
      </c>
      <c r="E16" s="14"/>
      <c r="F16" s="27">
        <f>SUM(F17:F20)</f>
        <v>290000</v>
      </c>
      <c r="G16" s="27"/>
    </row>
    <row r="17" spans="1:7" s="31" customFormat="1" ht="15">
      <c r="A17" s="99" t="s">
        <v>39</v>
      </c>
      <c r="B17" s="100"/>
      <c r="C17" s="29"/>
      <c r="D17" s="10" t="s">
        <v>6</v>
      </c>
      <c r="E17" s="29"/>
      <c r="F17" s="30">
        <v>272600</v>
      </c>
      <c r="G17" s="30"/>
    </row>
    <row r="18" spans="1:7" s="31" customFormat="1" ht="15">
      <c r="A18" s="99" t="s">
        <v>43</v>
      </c>
      <c r="B18" s="100"/>
      <c r="C18" s="29"/>
      <c r="D18" s="10" t="s">
        <v>6</v>
      </c>
      <c r="E18" s="29"/>
      <c r="F18" s="30">
        <v>16300</v>
      </c>
      <c r="G18" s="30"/>
    </row>
    <row r="19" spans="1:7" s="31" customFormat="1" ht="15">
      <c r="A19" s="99" t="s">
        <v>44</v>
      </c>
      <c r="B19" s="100"/>
      <c r="C19" s="29"/>
      <c r="D19" s="10" t="s">
        <v>6</v>
      </c>
      <c r="E19" s="29"/>
      <c r="F19" s="30">
        <v>1100</v>
      </c>
      <c r="G19" s="30"/>
    </row>
    <row r="20" spans="1:7" s="31" customFormat="1" ht="15">
      <c r="A20" s="99" t="s">
        <v>45</v>
      </c>
      <c r="B20" s="100"/>
      <c r="C20" s="29"/>
      <c r="D20" s="29"/>
      <c r="E20" s="29"/>
      <c r="F20" s="30">
        <v>0</v>
      </c>
      <c r="G20" s="30"/>
    </row>
    <row r="21" spans="1:7" s="9" customFormat="1" ht="15.75">
      <c r="A21" s="91" t="s">
        <v>15</v>
      </c>
      <c r="B21" s="92"/>
      <c r="C21" s="14">
        <v>221</v>
      </c>
      <c r="D21" s="14"/>
      <c r="E21" s="14"/>
      <c r="F21" s="27">
        <f>F22+F23</f>
        <v>31800</v>
      </c>
      <c r="G21" s="27"/>
    </row>
    <row r="22" spans="1:7" s="9" customFormat="1" ht="30.75" customHeight="1">
      <c r="A22" s="97" t="s">
        <v>16</v>
      </c>
      <c r="B22" s="98"/>
      <c r="C22" s="14"/>
      <c r="D22" s="10" t="s">
        <v>7</v>
      </c>
      <c r="E22" s="10">
        <v>450</v>
      </c>
      <c r="F22" s="32">
        <v>5400</v>
      </c>
      <c r="G22" s="32"/>
    </row>
    <row r="23" spans="1:7" s="50" customFormat="1" ht="20.25" customHeight="1">
      <c r="A23" s="85" t="s">
        <v>70</v>
      </c>
      <c r="B23" s="86"/>
      <c r="C23" s="13"/>
      <c r="D23" s="11" t="s">
        <v>7</v>
      </c>
      <c r="E23" s="11">
        <v>2200</v>
      </c>
      <c r="F23" s="32">
        <v>26400</v>
      </c>
      <c r="G23" s="32"/>
    </row>
    <row r="24" spans="1:7" s="9" customFormat="1" ht="30.75">
      <c r="A24" s="91" t="s">
        <v>40</v>
      </c>
      <c r="B24" s="92"/>
      <c r="C24" s="14">
        <v>222</v>
      </c>
      <c r="D24" s="15" t="s">
        <v>21</v>
      </c>
      <c r="E24" s="10">
        <v>400</v>
      </c>
      <c r="F24" s="27">
        <v>800</v>
      </c>
      <c r="G24" s="38" t="s">
        <v>55</v>
      </c>
    </row>
    <row r="25" spans="1:7" s="9" customFormat="1" ht="15.75">
      <c r="A25" s="91" t="s">
        <v>1</v>
      </c>
      <c r="B25" s="92"/>
      <c r="C25" s="14">
        <v>223</v>
      </c>
      <c r="D25" s="14"/>
      <c r="E25" s="14"/>
      <c r="F25" s="27">
        <f>SUM(F26:F29)</f>
        <v>544600</v>
      </c>
      <c r="G25" s="27"/>
    </row>
    <row r="26" spans="1:7" s="19" customFormat="1" ht="15">
      <c r="A26" s="93" t="s">
        <v>20</v>
      </c>
      <c r="B26" s="94"/>
      <c r="C26" s="18"/>
      <c r="D26" s="18" t="s">
        <v>81</v>
      </c>
      <c r="E26" s="18">
        <v>6.66</v>
      </c>
      <c r="F26" s="33">
        <v>381700</v>
      </c>
      <c r="G26" s="39" t="s">
        <v>56</v>
      </c>
    </row>
    <row r="27" spans="1:7" s="19" customFormat="1" ht="15">
      <c r="A27" s="95" t="s">
        <v>17</v>
      </c>
      <c r="B27" s="96"/>
      <c r="C27" s="18"/>
      <c r="D27" s="18" t="s">
        <v>28</v>
      </c>
      <c r="E27" s="18">
        <v>58.55</v>
      </c>
      <c r="F27" s="33">
        <v>18700</v>
      </c>
      <c r="G27" s="39" t="s">
        <v>56</v>
      </c>
    </row>
    <row r="28" spans="1:7" s="19" customFormat="1" ht="15">
      <c r="A28" s="95" t="s">
        <v>18</v>
      </c>
      <c r="B28" s="96"/>
      <c r="C28" s="18"/>
      <c r="D28" s="18" t="s">
        <v>82</v>
      </c>
      <c r="E28" s="18">
        <v>26.03</v>
      </c>
      <c r="F28" s="33">
        <v>7700</v>
      </c>
      <c r="G28" s="39" t="s">
        <v>56</v>
      </c>
    </row>
    <row r="29" spans="1:7" s="19" customFormat="1" ht="31.5" customHeight="1">
      <c r="A29" s="111" t="s">
        <v>30</v>
      </c>
      <c r="B29" s="112"/>
      <c r="C29" s="18"/>
      <c r="D29" s="18" t="s">
        <v>29</v>
      </c>
      <c r="E29" s="18">
        <v>22750</v>
      </c>
      <c r="F29" s="33">
        <v>136500</v>
      </c>
      <c r="G29" s="37" t="s">
        <v>83</v>
      </c>
    </row>
    <row r="30" spans="1:7" s="9" customFormat="1" ht="15.75">
      <c r="A30" s="91" t="s">
        <v>41</v>
      </c>
      <c r="B30" s="92"/>
      <c r="C30" s="14">
        <v>225</v>
      </c>
      <c r="D30" s="14"/>
      <c r="E30" s="14"/>
      <c r="F30" s="27">
        <f>SUM(F31:F35)</f>
        <v>276000</v>
      </c>
      <c r="G30" s="27"/>
    </row>
    <row r="31" spans="1:7" s="50" customFormat="1" ht="15">
      <c r="A31" s="81" t="s">
        <v>13</v>
      </c>
      <c r="B31" s="82"/>
      <c r="C31" s="11"/>
      <c r="D31" s="11" t="s">
        <v>76</v>
      </c>
      <c r="E31" s="11">
        <v>250</v>
      </c>
      <c r="F31" s="32">
        <v>1000</v>
      </c>
      <c r="G31" s="32"/>
    </row>
    <row r="32" spans="1:7" s="45" customFormat="1" ht="32.25" customHeight="1">
      <c r="A32" s="40" t="s">
        <v>61</v>
      </c>
      <c r="B32" s="41"/>
      <c r="C32" s="42"/>
      <c r="D32" s="43" t="s">
        <v>74</v>
      </c>
      <c r="E32" s="42"/>
      <c r="F32" s="30">
        <v>71500</v>
      </c>
      <c r="G32" s="44" t="s">
        <v>62</v>
      </c>
    </row>
    <row r="33" spans="1:7" s="45" customFormat="1" ht="35.25" customHeight="1">
      <c r="A33" s="113" t="s">
        <v>63</v>
      </c>
      <c r="B33" s="114"/>
      <c r="C33" s="42"/>
      <c r="D33" s="43" t="s">
        <v>75</v>
      </c>
      <c r="E33" s="42"/>
      <c r="F33" s="30">
        <v>17600</v>
      </c>
      <c r="G33" s="44" t="s">
        <v>62</v>
      </c>
    </row>
    <row r="34" spans="1:7" s="50" customFormat="1" ht="25.5">
      <c r="A34" s="81" t="s">
        <v>71</v>
      </c>
      <c r="B34" s="82"/>
      <c r="C34" s="11"/>
      <c r="D34" s="11" t="s">
        <v>72</v>
      </c>
      <c r="E34" s="11">
        <v>437.5</v>
      </c>
      <c r="F34" s="32">
        <v>3500</v>
      </c>
      <c r="G34" s="62" t="s">
        <v>73</v>
      </c>
    </row>
    <row r="35" spans="1:7" s="9" customFormat="1" ht="30">
      <c r="A35" s="101" t="s">
        <v>47</v>
      </c>
      <c r="B35" s="102"/>
      <c r="C35" s="10"/>
      <c r="D35" s="10" t="s">
        <v>7</v>
      </c>
      <c r="E35" s="10">
        <v>15200</v>
      </c>
      <c r="F35" s="32">
        <v>182400</v>
      </c>
      <c r="G35" s="37" t="s">
        <v>84</v>
      </c>
    </row>
    <row r="36" spans="1:7" s="9" customFormat="1" ht="15.75">
      <c r="A36" s="91" t="s">
        <v>26</v>
      </c>
      <c r="B36" s="92"/>
      <c r="C36" s="14">
        <v>226</v>
      </c>
      <c r="D36" s="14"/>
      <c r="E36" s="14"/>
      <c r="F36" s="27">
        <f>SUM(F37:F43)</f>
        <v>157400</v>
      </c>
      <c r="G36" s="27"/>
    </row>
    <row r="37" spans="1:7" s="9" customFormat="1" ht="15">
      <c r="A37" s="97" t="s">
        <v>11</v>
      </c>
      <c r="B37" s="98"/>
      <c r="C37" s="10"/>
      <c r="D37" s="72" t="s">
        <v>7</v>
      </c>
      <c r="E37" s="11">
        <v>11850</v>
      </c>
      <c r="F37" s="32">
        <v>142200</v>
      </c>
      <c r="G37" s="39" t="s">
        <v>68</v>
      </c>
    </row>
    <row r="38" spans="1:7" s="9" customFormat="1" ht="30">
      <c r="A38" s="20" t="s">
        <v>59</v>
      </c>
      <c r="B38" s="21"/>
      <c r="C38" s="10"/>
      <c r="D38" s="10">
        <v>1</v>
      </c>
      <c r="E38" s="10">
        <v>6000</v>
      </c>
      <c r="F38" s="32">
        <v>6000</v>
      </c>
      <c r="G38" s="38" t="s">
        <v>57</v>
      </c>
    </row>
    <row r="39" spans="1:7" s="50" customFormat="1" ht="15">
      <c r="A39" s="81" t="s">
        <v>60</v>
      </c>
      <c r="B39" s="82"/>
      <c r="C39" s="11"/>
      <c r="D39" s="11">
        <v>2</v>
      </c>
      <c r="E39" s="11">
        <v>1500</v>
      </c>
      <c r="F39" s="32">
        <v>3000</v>
      </c>
      <c r="G39" s="38" t="s">
        <v>58</v>
      </c>
    </row>
    <row r="40" spans="1:7" s="52" customFormat="1" ht="18.75">
      <c r="A40" s="81" t="s">
        <v>64</v>
      </c>
      <c r="B40" s="82"/>
      <c r="C40" s="51"/>
      <c r="D40" s="46">
        <v>1</v>
      </c>
      <c r="E40" s="46">
        <v>500</v>
      </c>
      <c r="F40" s="46">
        <v>500</v>
      </c>
      <c r="G40" s="46"/>
    </row>
    <row r="41" spans="1:7" s="47" customFormat="1" ht="29.25" customHeight="1">
      <c r="A41" s="81" t="s">
        <v>65</v>
      </c>
      <c r="B41" s="82"/>
      <c r="C41" s="11"/>
      <c r="D41" s="11" t="s">
        <v>66</v>
      </c>
      <c r="E41" s="11">
        <v>500</v>
      </c>
      <c r="F41" s="11">
        <v>2000</v>
      </c>
      <c r="G41" s="38" t="s">
        <v>67</v>
      </c>
    </row>
    <row r="42" spans="1:7" s="50" customFormat="1" ht="15">
      <c r="A42" s="81" t="s">
        <v>31</v>
      </c>
      <c r="B42" s="82"/>
      <c r="C42" s="11"/>
      <c r="D42" s="11">
        <v>60</v>
      </c>
      <c r="E42" s="11">
        <v>50</v>
      </c>
      <c r="F42" s="32">
        <v>3000</v>
      </c>
      <c r="G42" s="32"/>
    </row>
    <row r="43" spans="1:7" s="50" customFormat="1" ht="15">
      <c r="A43" s="81" t="s">
        <v>22</v>
      </c>
      <c r="B43" s="82"/>
      <c r="C43" s="11"/>
      <c r="D43" s="11">
        <v>1</v>
      </c>
      <c r="E43" s="11">
        <v>700</v>
      </c>
      <c r="F43" s="32">
        <v>700</v>
      </c>
      <c r="G43" s="32"/>
    </row>
    <row r="44" spans="1:7" s="50" customFormat="1" ht="15.75">
      <c r="A44" s="83" t="s">
        <v>2</v>
      </c>
      <c r="B44" s="84"/>
      <c r="C44" s="13">
        <v>290</v>
      </c>
      <c r="D44" s="13"/>
      <c r="E44" s="13"/>
      <c r="F44" s="27">
        <f>SUM(F45:F48)</f>
        <v>171100</v>
      </c>
      <c r="G44" s="27"/>
    </row>
    <row r="45" spans="1:7" s="50" customFormat="1" ht="15">
      <c r="A45" s="81" t="s">
        <v>48</v>
      </c>
      <c r="B45" s="82"/>
      <c r="C45" s="11"/>
      <c r="D45" s="11"/>
      <c r="E45" s="11"/>
      <c r="F45" s="32">
        <v>2000</v>
      </c>
      <c r="G45" s="32"/>
    </row>
    <row r="46" spans="1:7" s="50" customFormat="1" ht="18" customHeight="1">
      <c r="A46" s="103" t="s">
        <v>32</v>
      </c>
      <c r="B46" s="104"/>
      <c r="C46" s="11"/>
      <c r="D46" s="11" t="s">
        <v>33</v>
      </c>
      <c r="E46" s="11">
        <v>39687.5</v>
      </c>
      <c r="F46" s="32">
        <v>158750</v>
      </c>
      <c r="G46" s="53" t="s">
        <v>6</v>
      </c>
    </row>
    <row r="47" spans="1:7" s="50" customFormat="1" ht="15.75" customHeight="1">
      <c r="A47" s="103" t="s">
        <v>34</v>
      </c>
      <c r="B47" s="104"/>
      <c r="C47" s="11"/>
      <c r="D47" s="11">
        <v>1</v>
      </c>
      <c r="E47" s="11">
        <v>350</v>
      </c>
      <c r="F47" s="32">
        <v>350</v>
      </c>
      <c r="G47" s="53" t="s">
        <v>6</v>
      </c>
    </row>
    <row r="48" spans="1:7" s="50" customFormat="1" ht="42" customHeight="1">
      <c r="A48" s="85" t="s">
        <v>49</v>
      </c>
      <c r="B48" s="86"/>
      <c r="C48" s="11"/>
      <c r="D48" s="11"/>
      <c r="E48" s="11"/>
      <c r="F48" s="32">
        <v>10000</v>
      </c>
      <c r="G48" s="39" t="s">
        <v>79</v>
      </c>
    </row>
    <row r="49" spans="1:7" s="50" customFormat="1" ht="15.75">
      <c r="A49" s="83" t="s">
        <v>42</v>
      </c>
      <c r="B49" s="84"/>
      <c r="C49" s="13">
        <v>340</v>
      </c>
      <c r="D49" s="13"/>
      <c r="E49" s="13"/>
      <c r="F49" s="27">
        <f>SUM(F50:F55)</f>
        <v>782100</v>
      </c>
      <c r="G49" s="27"/>
    </row>
    <row r="50" spans="1:7" s="50" customFormat="1" ht="15">
      <c r="A50" s="81" t="s">
        <v>14</v>
      </c>
      <c r="B50" s="82"/>
      <c r="C50" s="11"/>
      <c r="D50" s="11" t="s">
        <v>85</v>
      </c>
      <c r="E50" s="11">
        <v>7289.98</v>
      </c>
      <c r="F50" s="32">
        <v>707100</v>
      </c>
      <c r="G50" s="39" t="s">
        <v>56</v>
      </c>
    </row>
    <row r="51" spans="1:7" s="50" customFormat="1" ht="30">
      <c r="A51" s="81" t="s">
        <v>77</v>
      </c>
      <c r="B51" s="82"/>
      <c r="C51" s="11"/>
      <c r="D51" s="11"/>
      <c r="E51" s="11"/>
      <c r="F51" s="32">
        <v>12000</v>
      </c>
      <c r="G51" s="37" t="s">
        <v>78</v>
      </c>
    </row>
    <row r="52" spans="1:7" s="50" customFormat="1" ht="15">
      <c r="A52" s="81" t="s">
        <v>35</v>
      </c>
      <c r="B52" s="82"/>
      <c r="C52" s="11"/>
      <c r="D52" s="11"/>
      <c r="E52" s="11"/>
      <c r="F52" s="32">
        <v>14300</v>
      </c>
      <c r="G52" s="39" t="s">
        <v>68</v>
      </c>
    </row>
    <row r="53" spans="1:7" s="50" customFormat="1" ht="15">
      <c r="A53" s="81" t="s">
        <v>36</v>
      </c>
      <c r="B53" s="82"/>
      <c r="C53" s="11"/>
      <c r="D53" s="11"/>
      <c r="E53" s="11"/>
      <c r="F53" s="32">
        <v>17700</v>
      </c>
      <c r="G53" s="39" t="s">
        <v>68</v>
      </c>
    </row>
    <row r="54" spans="1:7" s="50" customFormat="1" ht="30">
      <c r="A54" s="48" t="s">
        <v>50</v>
      </c>
      <c r="B54" s="49"/>
      <c r="C54" s="11"/>
      <c r="D54" s="11">
        <v>6</v>
      </c>
      <c r="E54" s="11">
        <v>4000</v>
      </c>
      <c r="F54" s="32">
        <v>24000</v>
      </c>
      <c r="G54" s="38" t="s">
        <v>80</v>
      </c>
    </row>
    <row r="55" spans="1:7" s="50" customFormat="1" ht="15">
      <c r="A55" s="81" t="s">
        <v>37</v>
      </c>
      <c r="B55" s="82"/>
      <c r="C55" s="11"/>
      <c r="D55" s="11"/>
      <c r="E55" s="11"/>
      <c r="F55" s="32">
        <v>7000</v>
      </c>
      <c r="G55" s="39" t="s">
        <v>79</v>
      </c>
    </row>
    <row r="56" spans="1:7" s="54" customFormat="1" ht="15.75">
      <c r="A56" s="83" t="s">
        <v>3</v>
      </c>
      <c r="B56" s="84"/>
      <c r="C56" s="13">
        <v>800</v>
      </c>
      <c r="D56" s="13"/>
      <c r="E56" s="13"/>
      <c r="F56" s="27">
        <f>F10+F15+F16+F21+F24+F25+F30+F36+F44+F49</f>
        <v>3214700</v>
      </c>
      <c r="G56" s="27"/>
    </row>
    <row r="57" spans="1:7" s="57" customFormat="1" ht="11.25" customHeight="1">
      <c r="A57" s="55"/>
      <c r="B57" s="55"/>
      <c r="C57" s="56"/>
      <c r="D57" s="56"/>
      <c r="E57" s="56"/>
      <c r="F57" s="34"/>
      <c r="G57" s="34"/>
    </row>
    <row r="58" spans="1:7" s="50" customFormat="1" ht="15.75">
      <c r="A58" s="88" t="s">
        <v>23</v>
      </c>
      <c r="B58" s="88"/>
      <c r="C58" s="88"/>
      <c r="F58" s="58"/>
      <c r="G58" s="58"/>
    </row>
    <row r="59" spans="1:7" s="50" customFormat="1" ht="15.75">
      <c r="A59" s="83" t="s">
        <v>41</v>
      </c>
      <c r="B59" s="84"/>
      <c r="C59" s="13">
        <v>225</v>
      </c>
      <c r="D59" s="13"/>
      <c r="E59" s="13"/>
      <c r="F59" s="27">
        <f>F60+F61</f>
        <v>44500</v>
      </c>
      <c r="G59" s="27"/>
    </row>
    <row r="60" spans="1:7" s="50" customFormat="1" ht="15">
      <c r="A60" s="81" t="s">
        <v>10</v>
      </c>
      <c r="B60" s="82"/>
      <c r="C60" s="11"/>
      <c r="D60" s="11" t="s">
        <v>19</v>
      </c>
      <c r="E60" s="11">
        <v>3000</v>
      </c>
      <c r="F60" s="32">
        <v>36000</v>
      </c>
      <c r="G60" s="39" t="s">
        <v>68</v>
      </c>
    </row>
    <row r="61" spans="1:7" s="50" customFormat="1" ht="15">
      <c r="A61" s="81" t="s">
        <v>24</v>
      </c>
      <c r="B61" s="82"/>
      <c r="C61" s="11"/>
      <c r="D61" s="11">
        <v>1</v>
      </c>
      <c r="E61" s="11">
        <v>8500</v>
      </c>
      <c r="F61" s="32">
        <v>8500</v>
      </c>
      <c r="G61" s="39" t="s">
        <v>68</v>
      </c>
    </row>
    <row r="62" spans="1:7" s="50" customFormat="1" ht="15.75">
      <c r="A62" s="83" t="s">
        <v>26</v>
      </c>
      <c r="B62" s="84"/>
      <c r="C62" s="13">
        <v>226</v>
      </c>
      <c r="D62" s="13"/>
      <c r="E62" s="13"/>
      <c r="F62" s="27">
        <f>F63</f>
        <v>2000</v>
      </c>
      <c r="G62" s="27"/>
    </row>
    <row r="63" spans="1:7" s="50" customFormat="1" ht="15">
      <c r="A63" s="48" t="s">
        <v>69</v>
      </c>
      <c r="B63" s="49"/>
      <c r="C63" s="11"/>
      <c r="D63" s="11">
        <v>1</v>
      </c>
      <c r="E63" s="11">
        <v>2000</v>
      </c>
      <c r="F63" s="32">
        <v>2000</v>
      </c>
      <c r="G63" s="32"/>
    </row>
    <row r="64" spans="1:7" s="59" customFormat="1" ht="15.75">
      <c r="A64" s="87" t="s">
        <v>3</v>
      </c>
      <c r="B64" s="87"/>
      <c r="C64" s="13">
        <v>800</v>
      </c>
      <c r="D64" s="13"/>
      <c r="E64" s="13"/>
      <c r="F64" s="27">
        <f>F59+F62</f>
        <v>46500</v>
      </c>
      <c r="G64" s="27"/>
    </row>
    <row r="65" spans="1:7" s="61" customFormat="1" ht="15.75">
      <c r="A65" s="60"/>
      <c r="B65" s="60"/>
      <c r="C65" s="7"/>
      <c r="D65" s="7"/>
      <c r="E65" s="7"/>
      <c r="F65" s="35"/>
      <c r="G65" s="35"/>
    </row>
    <row r="66" spans="1:7" s="2" customFormat="1" ht="15.75">
      <c r="A66" s="89" t="s">
        <v>25</v>
      </c>
      <c r="B66" s="90"/>
      <c r="C66" s="14">
        <v>800</v>
      </c>
      <c r="D66" s="14"/>
      <c r="E66" s="14"/>
      <c r="F66" s="27">
        <f>F56+F64</f>
        <v>3261200</v>
      </c>
      <c r="G66" s="27"/>
    </row>
    <row r="67" spans="1:7" s="17" customFormat="1" ht="15.75">
      <c r="A67" s="16"/>
      <c r="B67" s="16"/>
      <c r="C67" s="8"/>
      <c r="D67" s="8"/>
      <c r="E67" s="8"/>
      <c r="F67" s="35"/>
      <c r="G67" s="35"/>
    </row>
    <row r="68" spans="1:7" s="2" customFormat="1" ht="15.75">
      <c r="A68" s="78" t="s">
        <v>92</v>
      </c>
      <c r="B68" s="79"/>
      <c r="C68" s="14">
        <v>800</v>
      </c>
      <c r="D68" s="14"/>
      <c r="E68" s="14"/>
      <c r="F68" s="27">
        <f>F66</f>
        <v>3261200</v>
      </c>
      <c r="G68" s="27"/>
    </row>
    <row r="69" spans="1:7" s="2" customFormat="1" ht="15" customHeight="1">
      <c r="A69" s="4"/>
      <c r="B69" s="4"/>
      <c r="C69" s="8"/>
      <c r="D69" s="8"/>
      <c r="E69" s="8"/>
      <c r="F69" s="34"/>
      <c r="G69" s="34"/>
    </row>
    <row r="70" spans="6:9" ht="12.75">
      <c r="F70" s="36"/>
      <c r="G70" s="36"/>
      <c r="H70"/>
      <c r="I70"/>
    </row>
    <row r="71" spans="1:3" s="67" customFormat="1" ht="21" customHeight="1">
      <c r="A71" s="66" t="s">
        <v>93</v>
      </c>
      <c r="B71" s="66"/>
      <c r="C71" s="66"/>
    </row>
    <row r="72" spans="1:6" s="69" customFormat="1" ht="21" customHeight="1">
      <c r="A72" s="110"/>
      <c r="B72" s="110"/>
      <c r="C72" s="110"/>
      <c r="D72" s="110"/>
      <c r="E72" s="110"/>
      <c r="F72" s="110"/>
    </row>
    <row r="73" spans="1:6" s="69" customFormat="1" ht="21" customHeight="1">
      <c r="A73" s="108" t="s">
        <v>89</v>
      </c>
      <c r="B73" s="108"/>
      <c r="C73" s="68"/>
      <c r="D73" s="68"/>
      <c r="E73" s="68"/>
      <c r="F73" s="68"/>
    </row>
    <row r="74" spans="1:6" s="67" customFormat="1" ht="21" customHeight="1">
      <c r="A74" s="109" t="s">
        <v>90</v>
      </c>
      <c r="B74" s="109"/>
      <c r="C74" s="109"/>
      <c r="D74" s="109"/>
      <c r="E74" s="109"/>
      <c r="F74" s="109"/>
    </row>
    <row r="75" spans="1:7" s="31" customFormat="1" ht="15" customHeight="1">
      <c r="A75" s="31" t="s">
        <v>91</v>
      </c>
      <c r="C75" s="70"/>
      <c r="D75" s="70"/>
      <c r="E75" s="70"/>
      <c r="F75" s="71"/>
      <c r="G75" s="71"/>
    </row>
  </sheetData>
  <sheetProtection/>
  <mergeCells count="58">
    <mergeCell ref="A66:B66"/>
    <mergeCell ref="A68:B68"/>
    <mergeCell ref="A5:G5"/>
    <mergeCell ref="A40:B40"/>
    <mergeCell ref="A41:B41"/>
    <mergeCell ref="A62:B62"/>
    <mergeCell ref="A23:B23"/>
    <mergeCell ref="A34:B34"/>
    <mergeCell ref="A59:B59"/>
    <mergeCell ref="A60:B60"/>
    <mergeCell ref="A25:B25"/>
    <mergeCell ref="A26:B26"/>
    <mergeCell ref="A27:B27"/>
    <mergeCell ref="A28:B28"/>
    <mergeCell ref="A61:B61"/>
    <mergeCell ref="A64:B64"/>
    <mergeCell ref="A53:B53"/>
    <mergeCell ref="A55:B55"/>
    <mergeCell ref="A56:B56"/>
    <mergeCell ref="A58:C58"/>
    <mergeCell ref="A42:B42"/>
    <mergeCell ref="A43:B43"/>
    <mergeCell ref="A46:B46"/>
    <mergeCell ref="A45:B45"/>
    <mergeCell ref="A19:B19"/>
    <mergeCell ref="A30:B30"/>
    <mergeCell ref="A36:B36"/>
    <mergeCell ref="A35:B35"/>
    <mergeCell ref="A22:B22"/>
    <mergeCell ref="A24:B24"/>
    <mergeCell ref="A7:C7"/>
    <mergeCell ref="A9:B9"/>
    <mergeCell ref="A21:B21"/>
    <mergeCell ref="A20:B20"/>
    <mergeCell ref="A18:B18"/>
    <mergeCell ref="A10:B10"/>
    <mergeCell ref="A12:B12"/>
    <mergeCell ref="A13:B13"/>
    <mergeCell ref="A11:B11"/>
    <mergeCell ref="A16:B16"/>
    <mergeCell ref="A17:B17"/>
    <mergeCell ref="A72:F72"/>
    <mergeCell ref="A29:B29"/>
    <mergeCell ref="A31:B31"/>
    <mergeCell ref="A47:B47"/>
    <mergeCell ref="A48:B48"/>
    <mergeCell ref="A37:B37"/>
    <mergeCell ref="A44:B44"/>
    <mergeCell ref="A33:B33"/>
    <mergeCell ref="A51:B51"/>
    <mergeCell ref="A14:B14"/>
    <mergeCell ref="A15:B15"/>
    <mergeCell ref="A73:B73"/>
    <mergeCell ref="A74:F74"/>
    <mergeCell ref="A49:B49"/>
    <mergeCell ref="A50:B50"/>
    <mergeCell ref="A39:B39"/>
    <mergeCell ref="A52:B52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 Углегорского сельского поселения</cp:lastModifiedBy>
  <cp:lastPrinted>2016-01-20T07:32:07Z</cp:lastPrinted>
  <dcterms:created xsi:type="dcterms:W3CDTF">1996-10-08T23:32:33Z</dcterms:created>
  <dcterms:modified xsi:type="dcterms:W3CDTF">2016-01-20T07:32:11Z</dcterms:modified>
  <cp:category/>
  <cp:version/>
  <cp:contentType/>
  <cp:contentStatus/>
</cp:coreProperties>
</file>